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19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20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drawings/drawing21.xml" ContentType="application/vnd.openxmlformats-officedocument.drawing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DEL\2022\RECURSOS RESULTADOS\Jogos do Sesi 2022\GESTÃO\Comunicação\Boletim\"/>
    </mc:Choice>
  </mc:AlternateContent>
  <bookViews>
    <workbookView xWindow="-120" yWindow="-120" windowWidth="29040" windowHeight="15840" tabRatio="204"/>
  </bookViews>
  <sheets>
    <sheet name="MENU" sheetId="5" r:id="rId1"/>
    <sheet name="ATLETISMO" sheetId="7" r:id="rId2"/>
    <sheet name="NATAÇÃO" sheetId="8" r:id="rId3"/>
    <sheet name="Futebol 7 Adulto" sheetId="4" r:id="rId4"/>
    <sheet name="Futebol 7 Master" sheetId="3" r:id="rId5"/>
    <sheet name="Futebol" sheetId="1" r:id="rId6"/>
    <sheet name="Futsal MASC" sheetId="2" r:id="rId7"/>
    <sheet name="FUTSAL FEM" sheetId="9" r:id="rId8"/>
    <sheet name="TÊNIS 16+" sheetId="10" r:id="rId9"/>
    <sheet name="TÊNIS 35+" sheetId="11" r:id="rId10"/>
    <sheet name="TÊNIS 45+" sheetId="12" r:id="rId11"/>
    <sheet name="TENIS DE MESA M" sheetId="13" r:id="rId12"/>
    <sheet name="TENIS DE MESA F" sheetId="14" r:id="rId13"/>
    <sheet name="VOLEI PRAIA M" sheetId="15" r:id="rId14"/>
    <sheet name="VOLEI PRAIA F" sheetId="16" r:id="rId15"/>
    <sheet name="PESCA" sheetId="17" r:id="rId16"/>
    <sheet name="FASE REGIONAL" sheetId="18" r:id="rId17"/>
    <sheet name="agendamento" sheetId="19" r:id="rId18"/>
    <sheet name="arbitragem" sheetId="20" r:id="rId19"/>
    <sheet name="INSCRIÇÕES" sheetId="21" r:id="rId20"/>
    <sheet name="Estatísticas FUTSAL" sheetId="22" r:id="rId21"/>
    <sheet name="Estatísticas FUT7 ADULTO" sheetId="23" r:id="rId22"/>
    <sheet name="Estatísticas FUT7 MASTER" sheetId="24" r:id="rId23"/>
    <sheet name="Estatísticas FUTEBOL DE CAMPO" sheetId="26" r:id="rId24"/>
    <sheet name="ATLETA SUSPENSO" sheetId="25" r:id="rId25"/>
  </sheets>
  <definedNames>
    <definedName name="_xlnm.Print_Area" localSheetId="5">Futebol!$E$2:$P$39</definedName>
    <definedName name="_xlnm.Print_Area" localSheetId="3">'Futebol 7 Adulto'!$H$2:$S$73</definedName>
    <definedName name="_xlnm.Print_Area" localSheetId="4">'Futebol 7 Master'!$E$2:$P$41</definedName>
    <definedName name="_xlnm.Print_Area" localSheetId="6">'Futsal MASC'!$E$2:$P$51</definedName>
    <definedName name="_xlnm.Print_Area" localSheetId="8">'TÊNIS 16+'!$B$2:$J$30</definedName>
    <definedName name="_xlnm.Print_Area" localSheetId="9">'TÊNIS 35+'!$B$2:$J$30</definedName>
    <definedName name="_xlnm.Print_Area" localSheetId="10">'TÊNIS 45+'!$B$2:$J$27</definedName>
    <definedName name="_xlnm.Print_Area" localSheetId="14">'VOLEI PRAIA F'!$A$1:$L$34</definedName>
    <definedName name="_xlnm.Print_Area" localSheetId="13">'VOLEI PRAIA M'!$A$1:$K$26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26" i="15" l="1"/>
  <c r="E26" i="15"/>
  <c r="J25" i="15"/>
  <c r="E25" i="15"/>
  <c r="J24" i="15"/>
  <c r="E24" i="15"/>
  <c r="J23" i="15"/>
  <c r="E23" i="15"/>
  <c r="J22" i="15"/>
  <c r="E22" i="15"/>
  <c r="J21" i="15"/>
  <c r="E21" i="15"/>
  <c r="J20" i="15"/>
  <c r="E20" i="15"/>
  <c r="J34" i="16"/>
  <c r="E34" i="16"/>
  <c r="J33" i="16"/>
  <c r="E33" i="16"/>
  <c r="J32" i="16"/>
  <c r="E32" i="16"/>
  <c r="J31" i="16"/>
  <c r="E31" i="16"/>
  <c r="J30" i="16"/>
  <c r="E30" i="16"/>
  <c r="J29" i="16"/>
  <c r="E29" i="16"/>
  <c r="J28" i="16"/>
  <c r="E28" i="16"/>
  <c r="J27" i="16"/>
  <c r="E27" i="16"/>
  <c r="J26" i="16"/>
  <c r="E26" i="16"/>
  <c r="J25" i="16"/>
  <c r="E25" i="16"/>
  <c r="J24" i="16"/>
  <c r="E24" i="16"/>
  <c r="J23" i="16"/>
  <c r="E23" i="16"/>
  <c r="J22" i="16"/>
  <c r="E22" i="16"/>
  <c r="J26" i="12" l="1"/>
  <c r="F26" i="12"/>
  <c r="J25" i="12"/>
  <c r="F25" i="12"/>
  <c r="J24" i="12"/>
  <c r="F24" i="12"/>
  <c r="J23" i="12"/>
  <c r="F23" i="12"/>
  <c r="J29" i="11"/>
  <c r="F29" i="11"/>
  <c r="J28" i="11"/>
  <c r="F28" i="11"/>
  <c r="J27" i="11"/>
  <c r="F27" i="11"/>
  <c r="J26" i="11"/>
  <c r="F26" i="11"/>
  <c r="J25" i="11"/>
  <c r="F25" i="11"/>
  <c r="J24" i="11"/>
  <c r="F24" i="11"/>
  <c r="J23" i="11"/>
  <c r="F23" i="11"/>
  <c r="J29" i="10"/>
  <c r="F29" i="10"/>
  <c r="J28" i="10"/>
  <c r="F28" i="10"/>
  <c r="J27" i="10"/>
  <c r="F27" i="10"/>
  <c r="J26" i="10"/>
  <c r="F26" i="10"/>
  <c r="J25" i="10"/>
  <c r="F25" i="10"/>
  <c r="J24" i="10"/>
  <c r="F24" i="10"/>
  <c r="J23" i="10"/>
  <c r="F23" i="10"/>
  <c r="D4" i="26" l="1"/>
  <c r="D8" i="26"/>
  <c r="D7" i="26"/>
  <c r="J27" i="1"/>
  <c r="D5" i="26"/>
  <c r="D6" i="26"/>
  <c r="D3" i="26"/>
  <c r="D9" i="26"/>
  <c r="O49" i="2" l="1"/>
  <c r="D9" i="24" l="1"/>
  <c r="D8" i="24"/>
  <c r="D7" i="24"/>
  <c r="D4" i="24"/>
  <c r="D6" i="24"/>
  <c r="D5" i="24"/>
  <c r="D3" i="24"/>
  <c r="O41" i="3"/>
  <c r="J40" i="3"/>
  <c r="J39" i="3"/>
  <c r="O38" i="3"/>
  <c r="J38" i="3"/>
  <c r="O37" i="3"/>
  <c r="J37" i="3"/>
  <c r="O36" i="3"/>
  <c r="J36" i="3"/>
  <c r="O35" i="3"/>
  <c r="J35" i="3"/>
  <c r="O34" i="3"/>
  <c r="J34" i="3"/>
  <c r="O33" i="3"/>
  <c r="J33" i="3"/>
  <c r="O32" i="3"/>
  <c r="J32" i="3"/>
  <c r="O31" i="3"/>
  <c r="J31" i="3"/>
  <c r="O30" i="3"/>
  <c r="J30" i="3"/>
  <c r="O29" i="3"/>
  <c r="J29" i="3"/>
  <c r="O28" i="3"/>
  <c r="J28" i="3"/>
  <c r="O27" i="3"/>
  <c r="J27" i="3"/>
  <c r="O26" i="3"/>
  <c r="J26" i="3"/>
  <c r="O25" i="3"/>
  <c r="J25" i="3"/>
  <c r="O24" i="3"/>
  <c r="J24" i="3"/>
  <c r="D19" i="23"/>
  <c r="D18" i="23"/>
  <c r="D15" i="23"/>
  <c r="D13" i="23"/>
  <c r="D17" i="23"/>
  <c r="D12" i="23"/>
  <c r="D14" i="23"/>
  <c r="D9" i="23"/>
  <c r="D16" i="23"/>
  <c r="D7" i="23"/>
  <c r="D10" i="23"/>
  <c r="D11" i="23"/>
  <c r="D6" i="23"/>
  <c r="D5" i="23"/>
  <c r="D8" i="23"/>
  <c r="D3" i="23"/>
  <c r="D4" i="23"/>
  <c r="R73" i="4"/>
  <c r="M73" i="4"/>
  <c r="R72" i="4"/>
  <c r="M72" i="4"/>
  <c r="R71" i="4"/>
  <c r="M71" i="4"/>
  <c r="R70" i="4"/>
  <c r="M70" i="4"/>
  <c r="R69" i="4"/>
  <c r="M69" i="4"/>
  <c r="R68" i="4"/>
  <c r="M68" i="4"/>
  <c r="R67" i="4"/>
  <c r="M67" i="4"/>
  <c r="M66" i="4"/>
  <c r="M65" i="4"/>
  <c r="M64" i="4"/>
  <c r="R63" i="4"/>
  <c r="M63" i="4"/>
  <c r="M62" i="4"/>
  <c r="R61" i="4"/>
  <c r="M61" i="4"/>
  <c r="M60" i="4"/>
  <c r="R59" i="4"/>
  <c r="M59" i="4"/>
  <c r="R58" i="4"/>
  <c r="M58" i="4"/>
  <c r="R57" i="4"/>
  <c r="M57" i="4"/>
  <c r="R56" i="4"/>
  <c r="M56" i="4"/>
  <c r="R55" i="4"/>
  <c r="M55" i="4"/>
  <c r="R54" i="4"/>
  <c r="M54" i="4"/>
  <c r="R53" i="4"/>
  <c r="M53" i="4"/>
  <c r="R52" i="4"/>
  <c r="M52" i="4"/>
  <c r="R51" i="4"/>
  <c r="M51" i="4"/>
  <c r="R50" i="4"/>
  <c r="M50" i="4"/>
  <c r="R49" i="4"/>
  <c r="M49" i="4"/>
  <c r="R48" i="4"/>
  <c r="M48" i="4"/>
  <c r="R47" i="4"/>
  <c r="M47" i="4"/>
  <c r="R46" i="4"/>
  <c r="M46" i="4"/>
  <c r="R45" i="4"/>
  <c r="M45" i="4"/>
  <c r="R44" i="4"/>
  <c r="M44" i="4"/>
  <c r="R43" i="4"/>
  <c r="M43" i="4"/>
  <c r="R42" i="4"/>
  <c r="M42" i="4"/>
  <c r="R41" i="4"/>
  <c r="M41" i="4"/>
  <c r="R40" i="4"/>
  <c r="M40" i="4"/>
  <c r="R39" i="4"/>
  <c r="M39" i="4"/>
  <c r="R38" i="4"/>
  <c r="M38" i="4"/>
  <c r="D13" i="22"/>
  <c r="D12" i="22"/>
  <c r="D11" i="22"/>
  <c r="D10" i="22"/>
  <c r="D9" i="22"/>
  <c r="D8" i="22"/>
  <c r="D7" i="22"/>
  <c r="D6" i="22"/>
  <c r="D5" i="22"/>
  <c r="D4" i="22"/>
  <c r="D3" i="22"/>
  <c r="O51" i="2"/>
  <c r="J50" i="2"/>
  <c r="O48" i="2"/>
  <c r="J48" i="2"/>
  <c r="O47" i="2"/>
  <c r="J47" i="2"/>
  <c r="O46" i="2"/>
  <c r="J46" i="2"/>
  <c r="O45" i="2"/>
  <c r="J45" i="2"/>
  <c r="O44" i="2"/>
  <c r="J44" i="2"/>
  <c r="O43" i="2"/>
  <c r="J43" i="2"/>
  <c r="O42" i="2"/>
  <c r="J42" i="2"/>
  <c r="O41" i="2"/>
  <c r="J41" i="2"/>
  <c r="O40" i="2"/>
  <c r="J40" i="2"/>
  <c r="O39" i="2"/>
  <c r="J39" i="2"/>
  <c r="O38" i="2"/>
  <c r="J38" i="2"/>
  <c r="O37" i="2"/>
  <c r="J37" i="2"/>
  <c r="O36" i="2"/>
  <c r="J36" i="2"/>
  <c r="O35" i="2"/>
  <c r="J35" i="2"/>
  <c r="O34" i="2"/>
  <c r="J34" i="2"/>
  <c r="O33" i="2"/>
  <c r="J33" i="2"/>
  <c r="O32" i="2"/>
  <c r="J32" i="2"/>
  <c r="O31" i="2"/>
  <c r="J31" i="2"/>
  <c r="O30" i="2"/>
  <c r="J30" i="2"/>
  <c r="O29" i="2"/>
  <c r="J29" i="2"/>
  <c r="O28" i="2"/>
  <c r="J28" i="2"/>
  <c r="O39" i="1" l="1"/>
  <c r="J39" i="1"/>
  <c r="O38" i="1"/>
  <c r="J38" i="1"/>
  <c r="O37" i="1"/>
  <c r="J37" i="1"/>
  <c r="O36" i="1"/>
  <c r="J36" i="1"/>
  <c r="O35" i="1"/>
  <c r="J35" i="1"/>
  <c r="O34" i="1"/>
  <c r="J34" i="1"/>
  <c r="O29" i="1"/>
  <c r="O30" i="1"/>
  <c r="J30" i="1"/>
  <c r="O32" i="1"/>
  <c r="J32" i="1"/>
  <c r="O31" i="1"/>
  <c r="J31" i="1"/>
  <c r="O33" i="1"/>
  <c r="J33" i="1"/>
  <c r="J29" i="1"/>
  <c r="O28" i="1"/>
  <c r="J28" i="1"/>
  <c r="O27" i="1"/>
  <c r="O26" i="1"/>
  <c r="J26" i="1"/>
  <c r="O25" i="1"/>
  <c r="J25" i="1"/>
  <c r="O24" i="1"/>
  <c r="J24" i="1"/>
</calcChain>
</file>

<file path=xl/sharedStrings.xml><?xml version="1.0" encoding="utf-8"?>
<sst xmlns="http://schemas.openxmlformats.org/spreadsheetml/2006/main" count="1420" uniqueCount="423">
  <si>
    <t>FUTEBOL</t>
  </si>
  <si>
    <t>BENTELER</t>
  </si>
  <si>
    <t>IRANI</t>
  </si>
  <si>
    <t>MIBA</t>
  </si>
  <si>
    <t>TKL</t>
  </si>
  <si>
    <t>JOHN DEERE</t>
  </si>
  <si>
    <t>ELDOR</t>
  </si>
  <si>
    <t>SEW</t>
  </si>
  <si>
    <t>SCHOTT</t>
  </si>
  <si>
    <t>LOCAL</t>
  </si>
  <si>
    <t>JOGO</t>
  </si>
  <si>
    <t>DATA</t>
  </si>
  <si>
    <t>HORA</t>
  </si>
  <si>
    <t>EQUIPE</t>
  </si>
  <si>
    <t>Placar</t>
  </si>
  <si>
    <t>X</t>
  </si>
  <si>
    <t>FUTSAL</t>
  </si>
  <si>
    <t>YANMAR</t>
  </si>
  <si>
    <t>NIDEC</t>
  </si>
  <si>
    <t>PLASTEK</t>
  </si>
  <si>
    <t>PECVAL</t>
  </si>
  <si>
    <t>CIPEC</t>
  </si>
  <si>
    <t>GINÁSIO - SESI</t>
  </si>
  <si>
    <t xml:space="preserve">CAMPO - SESI </t>
  </si>
  <si>
    <t>FUTEBOL 7 MASTER</t>
  </si>
  <si>
    <t>SINGER</t>
  </si>
  <si>
    <t>INNARA</t>
  </si>
  <si>
    <t>SOCIETY - SESI</t>
  </si>
  <si>
    <t>FUTEBOL 7 ADULTO</t>
  </si>
  <si>
    <t>SEW - B</t>
  </si>
  <si>
    <t>FUJI</t>
  </si>
  <si>
    <t>RECONDITEC</t>
  </si>
  <si>
    <t>DAL COMANDOS</t>
  </si>
  <si>
    <t>SEW - A</t>
  </si>
  <si>
    <t>julho</t>
  </si>
  <si>
    <t>PW</t>
  </si>
  <si>
    <t>Desistência</t>
  </si>
  <si>
    <t>DESISTÊNCIA</t>
  </si>
  <si>
    <t>4 (04)</t>
  </si>
  <si>
    <t>4 (05)</t>
  </si>
  <si>
    <t>MODALIDADES</t>
  </si>
  <si>
    <t>EMPRESAS PARTICIPANTES</t>
  </si>
  <si>
    <t>1º</t>
  </si>
  <si>
    <t>2º</t>
  </si>
  <si>
    <t>3º</t>
  </si>
  <si>
    <t>4º</t>
  </si>
  <si>
    <t>5º</t>
  </si>
  <si>
    <t>6º</t>
  </si>
  <si>
    <t>EMPRESA</t>
  </si>
  <si>
    <t>COLABORADOR</t>
  </si>
  <si>
    <t>PONTOS</t>
  </si>
  <si>
    <t>https://www.facebook.com/sesi.catantonioermiriodemoraes</t>
  </si>
  <si>
    <t>https://www.instagram.com/accounts/login/?next=/sesiindaiatuba/</t>
  </si>
  <si>
    <t>https://indaiatuba.sesisp.org.br/</t>
  </si>
  <si>
    <t>REDES SOCIAIS</t>
  </si>
  <si>
    <t>LINK DE INSCRIÇÕES</t>
  </si>
  <si>
    <t>https://inscricaogestaoesportiva.sesisp.org.br/?976</t>
  </si>
  <si>
    <r>
      <t xml:space="preserve">4 </t>
    </r>
    <r>
      <rPr>
        <b/>
        <sz val="12"/>
        <color rgb="FFFF0000"/>
        <rFont val="Arial"/>
        <family val="2"/>
      </rPr>
      <t>(05)</t>
    </r>
  </si>
  <si>
    <r>
      <t xml:space="preserve">4 </t>
    </r>
    <r>
      <rPr>
        <b/>
        <sz val="12"/>
        <color rgb="FFFF0000"/>
        <rFont val="Arial"/>
        <family val="2"/>
      </rPr>
      <t>(04)</t>
    </r>
  </si>
  <si>
    <t>GOLS PRÓ</t>
  </si>
  <si>
    <t>GOLS CONTRA</t>
  </si>
  <si>
    <t>JOGADOR</t>
  </si>
  <si>
    <t>GOLS</t>
  </si>
  <si>
    <t>CARTÃO AMARELO</t>
  </si>
  <si>
    <t>CARTÃO VERMELHO</t>
  </si>
  <si>
    <t>RENAN DA CRUZ NOGUEIRA</t>
  </si>
  <si>
    <t>HEKTOR FELIPE BERNARDINETTI</t>
  </si>
  <si>
    <t>GIOVANE UNGARETTE</t>
  </si>
  <si>
    <t>EDER DE SOUZA JACO</t>
  </si>
  <si>
    <t>FABIO OLIVEIRA ROCHA</t>
  </si>
  <si>
    <t>ANDERSON ALVES DOS SANTOS JUNIOR</t>
  </si>
  <si>
    <t>ANDERSON JOSE SOARES</t>
  </si>
  <si>
    <t>WILLIAN PEREIRA DE MELO</t>
  </si>
  <si>
    <t>EDIMAR DA SILVA SOARES</t>
  </si>
  <si>
    <t>PAULO GABRIEL DA SILVA SANTOS</t>
  </si>
  <si>
    <t>BRUNO RICARDO SANTANA VALIM</t>
  </si>
  <si>
    <t>ROGERIO MARTINS DA SILVA JUNIOR</t>
  </si>
  <si>
    <t>RONEY OLIVEIRA ALVES</t>
  </si>
  <si>
    <t>OSMAIR DUARTE DA SILVA</t>
  </si>
  <si>
    <t>RONAN KEDLEY DOMINGOS</t>
  </si>
  <si>
    <t>BRENDO GABRIEL SCARLATE MARQUES</t>
  </si>
  <si>
    <t>GUSTAVO BULL DE MORAES</t>
  </si>
  <si>
    <t>PAULO FILIPE DIAS DA SILVA</t>
  </si>
  <si>
    <t>SALDO DE GOLS</t>
  </si>
  <si>
    <t>LUCAS MARQUES DA ROSA</t>
  </si>
  <si>
    <t>GUSTAVO LEITE SILVA</t>
  </si>
  <si>
    <t>EDUARDO ALVES ARAUJO</t>
  </si>
  <si>
    <t>RAFAEL NOGUEIRA ALVES</t>
  </si>
  <si>
    <t>RODOLFO CALDAS DA SILVA</t>
  </si>
  <si>
    <t>ANDRÉ PEREIRA ROLINS</t>
  </si>
  <si>
    <t>BRUNO DA SILVA FELIZARDO</t>
  </si>
  <si>
    <t>MARCELO VINICIUS SILVA SOUZA</t>
  </si>
  <si>
    <t>GABRIEL HENRIQUE GOMES PIERIM</t>
  </si>
  <si>
    <t>DIONE DA SILVA SOARES</t>
  </si>
  <si>
    <t>GUILHERME DA SILVA ALVES CANDIDO</t>
  </si>
  <si>
    <t>DANIEL ANTONIO DOS SANTOS</t>
  </si>
  <si>
    <t>WAGNER GORGONIO PINHEIRO PRADO</t>
  </si>
  <si>
    <t>GUILHERME HENRIQUE LOPES ARAUJO</t>
  </si>
  <si>
    <t>GUILHERME ALEXANDRE MILESI</t>
  </si>
  <si>
    <t>GUSTAVO ABRÃO</t>
  </si>
  <si>
    <t>HEITOR VERONEZI</t>
  </si>
  <si>
    <t>PATRICK THIAGO PACHELLA</t>
  </si>
  <si>
    <t>SAMUEL FERNANDES HENARES</t>
  </si>
  <si>
    <t>VICTOR MANOEL FERRREIRA</t>
  </si>
  <si>
    <t>ANDREI GUSTAVO MOREIRA</t>
  </si>
  <si>
    <t>CEZAR RENATO BERNARDINETTI</t>
  </si>
  <si>
    <t>ALISON DONIZETI FALLEROS</t>
  </si>
  <si>
    <t>CESAR AUGUSTO ZANINI</t>
  </si>
  <si>
    <t>ANDERSON JOSE DE CAMARGO</t>
  </si>
  <si>
    <t>CRISTIANO SOUSA DO PRADO</t>
  </si>
  <si>
    <t>EVERTON MACEDO ALVES</t>
  </si>
  <si>
    <t>GUSTAVO HENRIQUE DA SILVA BERNARDO</t>
  </si>
  <si>
    <t>CLEBER MARTINS</t>
  </si>
  <si>
    <t>DURVAL ARAUJO DOS SANTOS NETO</t>
  </si>
  <si>
    <t>NATAN CARDOSO AZEVEDO</t>
  </si>
  <si>
    <t>LUIZ EDUARDO ZAVARIZE</t>
  </si>
  <si>
    <t>ROBSON VLADEMIR FARIA</t>
  </si>
  <si>
    <t>MARCELO A. TEIXEIRA</t>
  </si>
  <si>
    <t>MIGUEL ODAIR A. SANTOS</t>
  </si>
  <si>
    <t>PAULO F. DIAS DA SILVA</t>
  </si>
  <si>
    <t>DANIEL W. DA SILVA</t>
  </si>
  <si>
    <t>ROGERIO DE O. ROCHA</t>
  </si>
  <si>
    <t>RAFAEL CAIRES</t>
  </si>
  <si>
    <t>VITOR SITTI V. FERREIRA</t>
  </si>
  <si>
    <t>JACKSON B. SOARES BRAGA</t>
  </si>
  <si>
    <t>IVAN ALEX DE OLIVEIRA</t>
  </si>
  <si>
    <t>PAULO GABRIEL DE S. SANTOS</t>
  </si>
  <si>
    <t>ROGERIO MARTINS SILVA JUNIOR</t>
  </si>
  <si>
    <t>JEFTER FREDERICO SILVERIO</t>
  </si>
  <si>
    <t>EDIMAR DA S. SOARES</t>
  </si>
  <si>
    <t>EVERTON M. ALVES</t>
  </si>
  <si>
    <t>WILLIAN P. DE MELO</t>
  </si>
  <si>
    <t>ANDERSON J. SOARES</t>
  </si>
  <si>
    <t>LUCAS M. PAPAITE</t>
  </si>
  <si>
    <t>ROBERT DE PAULA L. DE SOARES</t>
  </si>
  <si>
    <t>ISMAEL DOS S. SOUZA</t>
  </si>
  <si>
    <t>WILLIAN P. DE ANDRADE</t>
  </si>
  <si>
    <t>GUSTAVO HENRIQUE P. CAVALCANTI</t>
  </si>
  <si>
    <t>SERGIO SAMPAIO</t>
  </si>
  <si>
    <t>BRUNO BENJAMIN</t>
  </si>
  <si>
    <t>MIGUEL FRANCISCO</t>
  </si>
  <si>
    <t>LUCAS GABRIEL</t>
  </si>
  <si>
    <t>MARCLEO JOSE</t>
  </si>
  <si>
    <t>JOSIEL ALVES</t>
  </si>
  <si>
    <t>ROGERIO OLIVEIRA</t>
  </si>
  <si>
    <t>IGOR DE OLIVEIRA</t>
  </si>
  <si>
    <t>LUCAS MARTINS</t>
  </si>
  <si>
    <t>GUSTAVO GOMES</t>
  </si>
  <si>
    <t>EDGAR ALVES</t>
  </si>
  <si>
    <t>DARIO STAGLIANO</t>
  </si>
  <si>
    <t>BRENO WILLIAN</t>
  </si>
  <si>
    <t>ALISON DONIZETI</t>
  </si>
  <si>
    <t>GUILHERME HENRIQUE</t>
  </si>
  <si>
    <t>WILLIAN RAFAEL</t>
  </si>
  <si>
    <t>HIGOR SALES</t>
  </si>
  <si>
    <t>GILDEMAR ROCHA</t>
  </si>
  <si>
    <t>CLEITON DA SILVA</t>
  </si>
  <si>
    <t>GEOVANE LIMA</t>
  </si>
  <si>
    <t>GUILHERME DA SILVA</t>
  </si>
  <si>
    <t>JONATAS BRITO</t>
  </si>
  <si>
    <t>GUSTAVO LEITE</t>
  </si>
  <si>
    <t>IGOR DOMINGUES</t>
  </si>
  <si>
    <t>MATEUS JOSE</t>
  </si>
  <si>
    <t>GUSTAVO ROSSI</t>
  </si>
  <si>
    <t>MARCIEL PIRES</t>
  </si>
  <si>
    <t>DURVAL ARAUJO</t>
  </si>
  <si>
    <t>FELIPE FERNANDO</t>
  </si>
  <si>
    <t>CAIQUE EDUARDO</t>
  </si>
  <si>
    <t>ALAN DIEGO</t>
  </si>
  <si>
    <t>ROBSON SILVA</t>
  </si>
  <si>
    <t>ADRIANO DIAS DA SILVA</t>
  </si>
  <si>
    <t>MATHEUS OLIVEIRA NEVES</t>
  </si>
  <si>
    <t>GUSTAVO LOPES F. DIAS</t>
  </si>
  <si>
    <t>KENEDY SAMPAIO GONÇALVES</t>
  </si>
  <si>
    <t>RAFAEL V. CAIRES</t>
  </si>
  <si>
    <t>CLEIVSON S. DE JESUS</t>
  </si>
  <si>
    <t>RODRIGO M. DE OLIVEIRA</t>
  </si>
  <si>
    <t>DOUGLAS MARCULINO</t>
  </si>
  <si>
    <t>IGOR RODRIGUES</t>
  </si>
  <si>
    <t>FELIPE AUGUSTO</t>
  </si>
  <si>
    <t>RHANIEL DOS SANTOS SILVA</t>
  </si>
  <si>
    <t>DENILSON ZANINI</t>
  </si>
  <si>
    <t>ALEX FERREIRA DE ANDRADE</t>
  </si>
  <si>
    <t>MIKE DANILO NOGUEIRA</t>
  </si>
  <si>
    <t>LUCAS CANARIO</t>
  </si>
  <si>
    <t>RONEISON GOMES DOS SANTOS</t>
  </si>
  <si>
    <t xml:space="preserve">SINGER </t>
  </si>
  <si>
    <t>ELVIS DIAS DOS SANTOS</t>
  </si>
  <si>
    <t>DEVAIR DIAS PRATES</t>
  </si>
  <si>
    <t>EDMILSON R. OLIVEIRA</t>
  </si>
  <si>
    <t>ADRIANO G. DIAS DA SILVA</t>
  </si>
  <si>
    <t>LEANDRO Y. MIRANDA</t>
  </si>
  <si>
    <t>EVILAZIO REIS DO CARMO</t>
  </si>
  <si>
    <t>RAUNNY V. QUINTINO</t>
  </si>
  <si>
    <t>FABIO EUFRAZIO DE SOUZA</t>
  </si>
  <si>
    <t>VINICIUS MESSIAS POSSAN</t>
  </si>
  <si>
    <t>WILLIAM P. DE ANDRADE</t>
  </si>
  <si>
    <t>MANOEL M. DA SILVA</t>
  </si>
  <si>
    <t>JOSIEL ALVES TRINDADE</t>
  </si>
  <si>
    <t>ADALBERTO DA SILVA LEITE</t>
  </si>
  <si>
    <t>KLELSEM HENRIQUE FERIATO MORA</t>
  </si>
  <si>
    <t>MARCIO FERREIRA DOS SANTOS</t>
  </si>
  <si>
    <t>WAGNER GORGONIO PINHEIRO DO PRADO</t>
  </si>
  <si>
    <t>ERICK STEMERS DE LIMA</t>
  </si>
  <si>
    <t>MIQUEIAS DA CRUZ</t>
  </si>
  <si>
    <t>RONALDO MORA</t>
  </si>
  <si>
    <t>EDSON BATISTA</t>
  </si>
  <si>
    <t>FABIO DA SILVA</t>
  </si>
  <si>
    <t>TIAGO RODRIGO</t>
  </si>
  <si>
    <t>RENAN FERNANDO</t>
  </si>
  <si>
    <t>MARCIO JOSE LOPES</t>
  </si>
  <si>
    <t>ANTONIO APARECIDO BORTOLOZO</t>
  </si>
  <si>
    <t>LUCIMAR APARECIDO HORA</t>
  </si>
  <si>
    <t>WILLIAN DIAS DOS SANTOS</t>
  </si>
  <si>
    <t>THIAGO SANTOS LAMÃO</t>
  </si>
  <si>
    <t>CRISTIANO APARECIDO BATISTA FERREIRA</t>
  </si>
  <si>
    <t>ANDRÉ LUIZ ARAUJO</t>
  </si>
  <si>
    <t>NOME</t>
  </si>
  <si>
    <t>MOTIVO</t>
  </si>
  <si>
    <t>PERÍODO</t>
  </si>
  <si>
    <t>MICHEL FERNANDES RODRIGUES</t>
  </si>
  <si>
    <t>(AGRESSÃO MORAL / VERBAL) ART. 35 PARÁGRAFO 2º</t>
  </si>
  <si>
    <t>SEW-A</t>
  </si>
  <si>
    <t>LUAN SANTOS BITTENCOURT</t>
  </si>
  <si>
    <t>JOÃO PAULO DA SILVA</t>
  </si>
  <si>
    <t>GUILHERME MILESI</t>
  </si>
  <si>
    <t>RODRIGO L. CORTEZ</t>
  </si>
  <si>
    <t>VICTOR GABRIEL FRANÇA</t>
  </si>
  <si>
    <t>PEDRO HENRIQUE SILVA</t>
  </si>
  <si>
    <t>BRUNO BITTENCOURT</t>
  </si>
  <si>
    <t>EDUARDO A. ARAUJO</t>
  </si>
  <si>
    <t>RAFAEL A. DE OLIVEIRA</t>
  </si>
  <si>
    <t>BRUNO RICARDO VALIM</t>
  </si>
  <si>
    <t>FUTEBOL DE 7 MASTER</t>
  </si>
  <si>
    <t>ROBSON S. SIMONETTI</t>
  </si>
  <si>
    <t>LUIS RICARDO BELONI</t>
  </si>
  <si>
    <t>ADEMIR PAULINO</t>
  </si>
  <si>
    <t>KLEBER DIOGO RISTOF</t>
  </si>
  <si>
    <t>RODRIGO DE OLIVEIRA</t>
  </si>
  <si>
    <t>JEFERSON H. MIAZATO</t>
  </si>
  <si>
    <t>FERNANDO C. FERREIRA</t>
  </si>
  <si>
    <t>EUVAGNO G. ROCHA</t>
  </si>
  <si>
    <t>LUIZ PEREIRA DA SILVA</t>
  </si>
  <si>
    <t>WAGNER G. PINHEIRO DO PRADO</t>
  </si>
  <si>
    <t>HEKTOR F. BERNARDINETTI</t>
  </si>
  <si>
    <t>DANIEL A. DOS SANTOS</t>
  </si>
  <si>
    <t>RODRIGO DE A. GOMES</t>
  </si>
  <si>
    <t>FELIPE SOARES BARROSO</t>
  </si>
  <si>
    <t>ANO 2022</t>
  </si>
  <si>
    <t>FUTEBOL DE CAMPO</t>
  </si>
  <si>
    <t>JACKSON BENEDITO SOARES BRAGA</t>
  </si>
  <si>
    <t>LUAN ALEX DE OLIVEIRA</t>
  </si>
  <si>
    <t>PEDRO HENRIQUE FAJOLLI SOUZA</t>
  </si>
  <si>
    <t>ALISON DONIZETI FALLEIROS</t>
  </si>
  <si>
    <r>
      <t>7</t>
    </r>
    <r>
      <rPr>
        <b/>
        <sz val="12"/>
        <color rgb="FFFF0000"/>
        <rFont val="Arial"/>
        <family val="2"/>
      </rPr>
      <t>(1)</t>
    </r>
  </si>
  <si>
    <r>
      <t>7</t>
    </r>
    <r>
      <rPr>
        <b/>
        <sz val="12"/>
        <color rgb="FFFF0000"/>
        <rFont val="Arial"/>
        <family val="2"/>
      </rPr>
      <t>(2)</t>
    </r>
  </si>
  <si>
    <t>LUIS GUSTAVO MARIANO</t>
  </si>
  <si>
    <t>LUAN DA S. SANTOS</t>
  </si>
  <si>
    <t>EDSON DOS SANTOS BATISTA</t>
  </si>
  <si>
    <t>LUCAS FERNANDO MONTEIRO</t>
  </si>
  <si>
    <t>ROBSON DOS SANTOS</t>
  </si>
  <si>
    <t>THIAGO SANTOS LAMAO</t>
  </si>
  <si>
    <r>
      <t>3</t>
    </r>
    <r>
      <rPr>
        <b/>
        <sz val="12"/>
        <color rgb="FFFF0000"/>
        <rFont val="Arial"/>
        <family val="2"/>
      </rPr>
      <t>(4)</t>
    </r>
  </si>
  <si>
    <r>
      <t>3</t>
    </r>
    <r>
      <rPr>
        <b/>
        <sz val="12"/>
        <color rgb="FFFF0000"/>
        <rFont val="Arial"/>
        <family val="2"/>
      </rPr>
      <t>(3)</t>
    </r>
  </si>
  <si>
    <t>FABIANO BUENO</t>
  </si>
  <si>
    <t>APARECIDO MARCILIO</t>
  </si>
  <si>
    <t>DESISTÊCIA</t>
  </si>
  <si>
    <t>FABIANO PEREIRA BUENO</t>
  </si>
  <si>
    <t>ANO 2022 / 2023</t>
  </si>
  <si>
    <t>(AGRESSÃO MORAL / VERBAL**GRAVE) ART. 35 PARÁGRAFO 2º</t>
  </si>
  <si>
    <t>Inicio suspensão</t>
  </si>
  <si>
    <t>LUCAS OLIVEIRA DOS SANTOS</t>
  </si>
  <si>
    <t>GILSON DA SILVA</t>
  </si>
  <si>
    <t>MARCUS VINICIUS DE SANTANA</t>
  </si>
  <si>
    <r>
      <t xml:space="preserve">3 </t>
    </r>
    <r>
      <rPr>
        <b/>
        <sz val="10"/>
        <color rgb="FFFF0000"/>
        <rFont val="Arial"/>
        <family val="2"/>
      </rPr>
      <t>(5)</t>
    </r>
  </si>
  <si>
    <r>
      <t xml:space="preserve">3 </t>
    </r>
    <r>
      <rPr>
        <b/>
        <sz val="10"/>
        <color rgb="FFFF0000"/>
        <rFont val="Arial"/>
        <family val="2"/>
      </rPr>
      <t>(3)</t>
    </r>
  </si>
  <si>
    <t>EDIMAR SOARES</t>
  </si>
  <si>
    <t>WILLIAM P. DE MELO</t>
  </si>
  <si>
    <t>WAGNER PINHEIRO DO PRADO</t>
  </si>
  <si>
    <t>LUCAS DOS SANTOS</t>
  </si>
  <si>
    <t>ALEXSANDRO BRITO</t>
  </si>
  <si>
    <t>GUSTAVO HENRIQUE BERNARDO</t>
  </si>
  <si>
    <t>ALISON DA SILVA</t>
  </si>
  <si>
    <t>HEITOR VERONEZZI</t>
  </si>
  <si>
    <t>EVERTON C. ROSA</t>
  </si>
  <si>
    <t>NILMAR SANTANA</t>
  </si>
  <si>
    <t>RODRIGO S. DA SILVA</t>
  </si>
  <si>
    <t>GUILHERME HENRIQUE ARAUJO</t>
  </si>
  <si>
    <t>HIGOR SALES BUENO</t>
  </si>
  <si>
    <t>MARCELO JOSE DE SOUZA</t>
  </si>
  <si>
    <t>GUILHERME VIEIRA DA SILVA ROCHA</t>
  </si>
  <si>
    <t>LUCAS MOREIRA PAPAITE</t>
  </si>
  <si>
    <t>LUCAS UNGARETTE</t>
  </si>
  <si>
    <t>TÊNIS 16+</t>
  </si>
  <si>
    <t>SESI</t>
  </si>
  <si>
    <t>JOHN DEERE - A</t>
  </si>
  <si>
    <t>ELDOR - A</t>
  </si>
  <si>
    <t>JOHN DEERE - B</t>
  </si>
  <si>
    <t>JOHN DEERE - C</t>
  </si>
  <si>
    <t>ELDOR - B</t>
  </si>
  <si>
    <t>JOHN DEERE - D</t>
  </si>
  <si>
    <t>ELDOR - C</t>
  </si>
  <si>
    <t>VENC. J1</t>
  </si>
  <si>
    <t>VENC. J2</t>
  </si>
  <si>
    <t>VENC. J3</t>
  </si>
  <si>
    <t>VENC. J4</t>
  </si>
  <si>
    <t>VENC. J5</t>
  </si>
  <si>
    <t>VENC. J6</t>
  </si>
  <si>
    <t>TÊNIS 35+</t>
  </si>
  <si>
    <t>KANJIKO</t>
  </si>
  <si>
    <t>TÊNIS 45+</t>
  </si>
  <si>
    <t>JONATAS CASTRO</t>
  </si>
  <si>
    <t>GABRIEL HENRIQUE PIERIM</t>
  </si>
  <si>
    <t>RODRIGO LUDI CORTEZ</t>
  </si>
  <si>
    <t>MAXMILLER TEIXEIRA</t>
  </si>
  <si>
    <t>data: 21/08/2022 / horário: 08h30 conferência documentos e entrega de age group / inicio das provas: 09h00</t>
  </si>
  <si>
    <t>data: 21/08/2022 / horário: 08h30 conferência documentos e sorteio / inicio das provas: 09h00 / sala multi uso</t>
  </si>
  <si>
    <t>3(2)</t>
  </si>
  <si>
    <t>4(1)</t>
  </si>
  <si>
    <t>RESULTADO GERAL</t>
  </si>
  <si>
    <t>1 - JULIO CESAR DE O. SANTOS</t>
  </si>
  <si>
    <t>13''06</t>
  </si>
  <si>
    <t>JONH DEERE</t>
  </si>
  <si>
    <t>2 - LUCAS FERREIRA</t>
  </si>
  <si>
    <t>13''80</t>
  </si>
  <si>
    <t xml:space="preserve">3 - ALISSON F. LIMA </t>
  </si>
  <si>
    <t>14''74</t>
  </si>
  <si>
    <t>100 METROS RASOS - 30 A 39 ANOS</t>
  </si>
  <si>
    <t>800 M RASOS 40 +</t>
  </si>
  <si>
    <t>1 - PAULO BATISTA DE CARVALHO</t>
  </si>
  <si>
    <t>2'30''37</t>
  </si>
  <si>
    <t>2 - CLEVERSON BAENA AGUILAR</t>
  </si>
  <si>
    <t>2'35''98</t>
  </si>
  <si>
    <t>3 - SIRINEU AP. DA SILVA</t>
  </si>
  <si>
    <t>3'10''20</t>
  </si>
  <si>
    <t>800 METROS RASOS - 40 ANOS+</t>
  </si>
  <si>
    <t>1 - VALMOR MACHADO</t>
  </si>
  <si>
    <t>2'24''36</t>
  </si>
  <si>
    <t xml:space="preserve">2 - ALISSON F. LIMA </t>
  </si>
  <si>
    <t>2'59''23</t>
  </si>
  <si>
    <t>800 METROS RASOS - 30 A 39 ANOS</t>
  </si>
  <si>
    <t>3000 RASOS  40 +</t>
  </si>
  <si>
    <t>10'29''73</t>
  </si>
  <si>
    <t>John deere</t>
  </si>
  <si>
    <t>2 - WANDER JOSÉ PEREIRA</t>
  </si>
  <si>
    <t>13'48''18</t>
  </si>
  <si>
    <t>ARREMESSO DE PESO 30 A 39</t>
  </si>
  <si>
    <t>1 - LEANDRO SENEME</t>
  </si>
  <si>
    <t>CASCO</t>
  </si>
  <si>
    <t>2 - AROLDO ROGERIO VILELA</t>
  </si>
  <si>
    <t>ARREMESSO DE PESO - 30 A 39 ANOS</t>
  </si>
  <si>
    <t>CLASSIFICAÇÃO VÁLIDA POR EMPRESA</t>
  </si>
  <si>
    <t>COLOCAÇÃO</t>
  </si>
  <si>
    <t xml:space="preserve">3000 RASOS 30 A 39 </t>
  </si>
  <si>
    <t>10'22''85</t>
  </si>
  <si>
    <t>100 M RASOS 30 A 39</t>
  </si>
  <si>
    <t xml:space="preserve">200 M RASOS 30 A 39 </t>
  </si>
  <si>
    <t xml:space="preserve">1 - LUCAS FERREIRA </t>
  </si>
  <si>
    <t>29''83</t>
  </si>
  <si>
    <t>200 M RASOS 40+</t>
  </si>
  <si>
    <t>1 - SIRINEU AP DA SILVA</t>
  </si>
  <si>
    <t>31''97</t>
  </si>
  <si>
    <t xml:space="preserve">200 M RASOS 16 A 29 FEMININO </t>
  </si>
  <si>
    <t>1 - GABRIELA G. CARDOSO</t>
  </si>
  <si>
    <t>33''74</t>
  </si>
  <si>
    <t xml:space="preserve">800 M RASOS 30 A 39 </t>
  </si>
  <si>
    <t xml:space="preserve">REVEZAMENTO 4X100 </t>
  </si>
  <si>
    <t xml:space="preserve">1 - JOHN DEERE </t>
  </si>
  <si>
    <t>01'00''29</t>
  </si>
  <si>
    <t>RESULTADO VÁLIDOS - INDAIATUBA</t>
  </si>
  <si>
    <t>OBS.: A classificação válida é quando há a disputa entre pelo menos duas empresas</t>
  </si>
  <si>
    <t>DIEGO BUCCI</t>
  </si>
  <si>
    <t>ANTONIO CARRERE</t>
  </si>
  <si>
    <t>SEBASTIAN MALAMUD</t>
  </si>
  <si>
    <t>LUCIO BRAGA</t>
  </si>
  <si>
    <t>FABIO MICHAEL</t>
  </si>
  <si>
    <t>AUSENTE</t>
  </si>
  <si>
    <t>DAVID SUZIKI</t>
  </si>
  <si>
    <t>RICARDO NERY</t>
  </si>
  <si>
    <t>FLÁVIO GUSI</t>
  </si>
  <si>
    <t>PAULO ROBERTO</t>
  </si>
  <si>
    <t>NÃO HOUVE PARTICIPANTES</t>
  </si>
  <si>
    <t>ÂNGULO FERRAMENTARIA</t>
  </si>
  <si>
    <t>FABIO LUIS</t>
  </si>
  <si>
    <t>MARCIO</t>
  </si>
  <si>
    <t>ALEX</t>
  </si>
  <si>
    <t>EDUARDO</t>
  </si>
  <si>
    <t>PAULO HENRIQUE</t>
  </si>
  <si>
    <t>DOUGLAS R. DE OLIVEIRA</t>
  </si>
  <si>
    <t>RODRIGO SCHEFFER DA SILVA</t>
  </si>
  <si>
    <t>REGIS TIECHER</t>
  </si>
  <si>
    <t>DIEGO HIRT</t>
  </si>
  <si>
    <t>VOLEI DE PRAIA MASCULINO</t>
  </si>
  <si>
    <t>Vencedor 5</t>
  </si>
  <si>
    <t>Perdedor 1</t>
  </si>
  <si>
    <t>Vencedor 1</t>
  </si>
  <si>
    <t>Vencedor 7</t>
  </si>
  <si>
    <t>Vencedor 10</t>
  </si>
  <si>
    <t>Perdedor 6</t>
  </si>
  <si>
    <t>CEBI</t>
  </si>
  <si>
    <t>Perdedor 2</t>
  </si>
  <si>
    <t>Vencedor 2</t>
  </si>
  <si>
    <t xml:space="preserve">Perdedor 9 </t>
  </si>
  <si>
    <t>Vencedor 4</t>
  </si>
  <si>
    <t>Vencedor 6</t>
  </si>
  <si>
    <t>Vencedor 8</t>
  </si>
  <si>
    <t>Perdedor 5</t>
  </si>
  <si>
    <t>Perdedor 3</t>
  </si>
  <si>
    <t>Vencedor 3</t>
  </si>
  <si>
    <t xml:space="preserve">Vencedor 9 </t>
  </si>
  <si>
    <t>Vencedor 11</t>
  </si>
  <si>
    <t xml:space="preserve">SESI </t>
  </si>
  <si>
    <t>VOLEI DE PRAIA FEMININO</t>
  </si>
  <si>
    <t>JOHN DEERE - G</t>
  </si>
  <si>
    <t>JOHN DEERE - E</t>
  </si>
  <si>
    <t>JOHN DEERE - F</t>
  </si>
  <si>
    <t>ROGERIO</t>
  </si>
  <si>
    <t>SORTEIO ANTERIOR</t>
  </si>
  <si>
    <t>PERD. J2</t>
  </si>
  <si>
    <t>PERD. J1</t>
  </si>
  <si>
    <t>PERD. J4</t>
  </si>
  <si>
    <t>PARQUE DO MIRIM</t>
  </si>
  <si>
    <t>externo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</si>
</sst>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31" x14ac:knownFonts="1">
    <font>
      <sz val="11"/>
      <color theme="1"/>
      <name val="Calibri"/>
      <family val="2"/>
      <scheme val="minor"/>
    </font>
    <font>
      <b/>
      <sz val="2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24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b/>
      <sz val="22"/>
      <name val="Arial"/>
      <family val="2"/>
    </font>
    <font>
      <b/>
      <sz val="12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2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22"/>
      <color theme="1"/>
      <name val="Calibri"/>
      <family val="2"/>
      <scheme val="minor"/>
    </font>
    <font>
      <sz val="20"/>
      <name val="Arial"/>
      <family val="2"/>
    </font>
    <font>
      <sz val="1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20"/>
      <color indexed="10"/>
      <name val="Arial"/>
      <family val="2"/>
    </font>
    <font>
      <sz val="10"/>
      <color indexed="57"/>
      <name val="Arial"/>
      <family val="2"/>
    </font>
    <font>
      <sz val="10"/>
      <color indexed="12"/>
      <name val="Arial"/>
      <family val="2"/>
    </font>
    <font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0" tint="-4.9989318521683403E-2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532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1" xfId="0" applyFont="1" applyBorder="1"/>
    <xf numFmtId="0" fontId="2" fillId="0" borderId="0" xfId="0" applyFont="1" applyAlignment="1">
      <alignment horizontal="left"/>
    </xf>
    <xf numFmtId="0" fontId="2" fillId="0" borderId="2" xfId="0" applyFont="1" applyBorder="1"/>
    <xf numFmtId="0" fontId="2" fillId="0" borderId="1" xfId="0" applyFont="1" applyBorder="1" applyAlignment="1">
      <alignment horizontal="left"/>
    </xf>
    <xf numFmtId="0" fontId="2" fillId="0" borderId="4" xfId="0" applyFont="1" applyBorder="1"/>
    <xf numFmtId="0" fontId="2" fillId="0" borderId="3" xfId="0" applyFont="1" applyBorder="1" applyAlignment="1">
      <alignment horizontal="left"/>
    </xf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8" xfId="0" applyFont="1" applyBorder="1"/>
    <xf numFmtId="0" fontId="2" fillId="0" borderId="7" xfId="0" applyFont="1" applyBorder="1"/>
    <xf numFmtId="0" fontId="2" fillId="0" borderId="3" xfId="0" applyFont="1" applyBorder="1" applyAlignment="1">
      <alignment horizontal="center"/>
    </xf>
    <xf numFmtId="0" fontId="2" fillId="0" borderId="15" xfId="0" applyFont="1" applyFill="1" applyBorder="1"/>
    <xf numFmtId="0" fontId="2" fillId="0" borderId="0" xfId="0" applyFont="1" applyFill="1" applyBorder="1"/>
    <xf numFmtId="0" fontId="2" fillId="0" borderId="16" xfId="0" applyFont="1" applyFill="1" applyBorder="1"/>
    <xf numFmtId="0" fontId="2" fillId="0" borderId="0" xfId="0" applyFont="1" applyFill="1" applyBorder="1" applyAlignment="1">
      <alignment horizontal="left"/>
    </xf>
    <xf numFmtId="0" fontId="2" fillId="0" borderId="15" xfId="0" applyFont="1" applyBorder="1"/>
    <xf numFmtId="0" fontId="2" fillId="0" borderId="0" xfId="0" applyFont="1" applyBorder="1"/>
    <xf numFmtId="0" fontId="2" fillId="0" borderId="16" xfId="0" applyFont="1" applyBorder="1"/>
    <xf numFmtId="0" fontId="2" fillId="0" borderId="20" xfId="0" applyFont="1" applyBorder="1"/>
    <xf numFmtId="0" fontId="2" fillId="0" borderId="21" xfId="0" applyFont="1" applyBorder="1"/>
    <xf numFmtId="0" fontId="2" fillId="0" borderId="25" xfId="0" applyFont="1" applyBorder="1"/>
    <xf numFmtId="0" fontId="5" fillId="0" borderId="0" xfId="0" applyFont="1"/>
    <xf numFmtId="0" fontId="5" fillId="0" borderId="1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5" fillId="0" borderId="3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0" borderId="1" xfId="0" applyFont="1" applyBorder="1"/>
    <xf numFmtId="0" fontId="5" fillId="0" borderId="7" xfId="0" applyFont="1" applyBorder="1" applyAlignment="1">
      <alignment horizontal="left"/>
    </xf>
    <xf numFmtId="0" fontId="5" fillId="0" borderId="2" xfId="0" applyFont="1" applyBorder="1"/>
    <xf numFmtId="0" fontId="5" fillId="0" borderId="6" xfId="0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8" xfId="0" applyFont="1" applyBorder="1"/>
    <xf numFmtId="0" fontId="4" fillId="0" borderId="0" xfId="0" applyFont="1" applyAlignment="1">
      <alignment vertical="center"/>
    </xf>
    <xf numFmtId="0" fontId="5" fillId="0" borderId="15" xfId="0" applyFont="1" applyBorder="1"/>
    <xf numFmtId="0" fontId="5" fillId="0" borderId="0" xfId="0" applyFont="1" applyBorder="1"/>
    <xf numFmtId="0" fontId="5" fillId="0" borderId="0" xfId="0" applyFont="1" applyBorder="1" applyAlignment="1">
      <alignment horizontal="left"/>
    </xf>
    <xf numFmtId="0" fontId="5" fillId="0" borderId="16" xfId="0" applyFont="1" applyBorder="1"/>
    <xf numFmtId="0" fontId="5" fillId="0" borderId="15" xfId="0" applyFont="1" applyBorder="1" applyAlignment="1">
      <alignment horizontal="left"/>
    </xf>
    <xf numFmtId="0" fontId="5" fillId="0" borderId="17" xfId="0" applyFont="1" applyBorder="1"/>
    <xf numFmtId="0" fontId="5" fillId="0" borderId="18" xfId="0" applyFont="1" applyBorder="1"/>
    <xf numFmtId="0" fontId="5" fillId="0" borderId="19" xfId="0" applyFont="1" applyBorder="1" applyAlignment="1">
      <alignment horizontal="left"/>
    </xf>
    <xf numFmtId="0" fontId="5" fillId="0" borderId="19" xfId="0" applyFont="1" applyBorder="1"/>
    <xf numFmtId="0" fontId="6" fillId="0" borderId="7" xfId="0" applyFont="1" applyBorder="1" applyAlignment="1">
      <alignment horizontal="left"/>
    </xf>
    <xf numFmtId="0" fontId="5" fillId="0" borderId="0" xfId="0" applyFont="1" applyFill="1" applyBorder="1"/>
    <xf numFmtId="0" fontId="5" fillId="0" borderId="1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right"/>
    </xf>
    <xf numFmtId="0" fontId="6" fillId="0" borderId="3" xfId="0" applyFont="1" applyFill="1" applyBorder="1" applyAlignment="1">
      <alignment horizontal="right"/>
    </xf>
    <xf numFmtId="0" fontId="5" fillId="0" borderId="2" xfId="0" applyFont="1" applyFill="1" applyBorder="1" applyAlignment="1">
      <alignment horizontal="left"/>
    </xf>
    <xf numFmtId="0" fontId="5" fillId="0" borderId="26" xfId="0" applyFont="1" applyFill="1" applyBorder="1" applyAlignment="1">
      <alignment horizontal="left"/>
    </xf>
    <xf numFmtId="0" fontId="6" fillId="0" borderId="3" xfId="0" applyFont="1" applyFill="1" applyBorder="1" applyAlignment="1">
      <alignment horizontal="left"/>
    </xf>
    <xf numFmtId="0" fontId="5" fillId="0" borderId="5" xfId="0" applyFont="1" applyFill="1" applyBorder="1" applyAlignment="1">
      <alignment horizontal="left"/>
    </xf>
    <xf numFmtId="0" fontId="5" fillId="0" borderId="4" xfId="0" applyFont="1" applyFill="1" applyBorder="1" applyAlignment="1">
      <alignment horizontal="left"/>
    </xf>
    <xf numFmtId="0" fontId="5" fillId="0" borderId="6" xfId="0" applyFont="1" applyFill="1" applyBorder="1" applyAlignment="1">
      <alignment horizontal="left"/>
    </xf>
    <xf numFmtId="0" fontId="5" fillId="0" borderId="1" xfId="0" applyFont="1" applyFill="1" applyBorder="1"/>
    <xf numFmtId="0" fontId="6" fillId="0" borderId="2" xfId="0" applyFont="1" applyFill="1" applyBorder="1"/>
    <xf numFmtId="0" fontId="5" fillId="0" borderId="6" xfId="0" applyFont="1" applyFill="1" applyBorder="1"/>
    <xf numFmtId="0" fontId="6" fillId="0" borderId="3" xfId="0" applyFont="1" applyFill="1" applyBorder="1"/>
    <xf numFmtId="0" fontId="5" fillId="0" borderId="2" xfId="0" applyFont="1" applyFill="1" applyBorder="1"/>
    <xf numFmtId="0" fontId="5" fillId="0" borderId="4" xfId="0" applyFont="1" applyFill="1" applyBorder="1"/>
    <xf numFmtId="0" fontId="5" fillId="0" borderId="5" xfId="0" applyFont="1" applyFill="1" applyBorder="1"/>
    <xf numFmtId="0" fontId="5" fillId="0" borderId="7" xfId="0" applyFont="1" applyFill="1" applyBorder="1" applyAlignment="1">
      <alignment horizontal="left"/>
    </xf>
    <xf numFmtId="0" fontId="6" fillId="0" borderId="8" xfId="0" applyFont="1" applyFill="1" applyBorder="1"/>
    <xf numFmtId="0" fontId="6" fillId="0" borderId="4" xfId="0" applyFont="1" applyFill="1" applyBorder="1"/>
    <xf numFmtId="0" fontId="3" fillId="0" borderId="32" xfId="0" applyFont="1" applyFill="1" applyBorder="1"/>
    <xf numFmtId="0" fontId="2" fillId="0" borderId="32" xfId="0" applyFont="1" applyFill="1" applyBorder="1"/>
    <xf numFmtId="0" fontId="2" fillId="0" borderId="33" xfId="0" applyFont="1" applyFill="1" applyBorder="1"/>
    <xf numFmtId="0" fontId="2" fillId="0" borderId="34" xfId="0" applyFont="1" applyFill="1" applyBorder="1"/>
    <xf numFmtId="0" fontId="2" fillId="0" borderId="35" xfId="0" applyFont="1" applyFill="1" applyBorder="1"/>
    <xf numFmtId="0" fontId="2" fillId="0" borderId="36" xfId="0" applyFont="1" applyFill="1" applyBorder="1"/>
    <xf numFmtId="0" fontId="2" fillId="0" borderId="37" xfId="0" applyFont="1" applyFill="1" applyBorder="1"/>
    <xf numFmtId="0" fontId="2" fillId="0" borderId="38" xfId="0" applyFont="1" applyFill="1" applyBorder="1"/>
    <xf numFmtId="0" fontId="2" fillId="0" borderId="39" xfId="0" applyFont="1" applyFill="1" applyBorder="1"/>
    <xf numFmtId="0" fontId="2" fillId="0" borderId="40" xfId="0" applyFont="1" applyFill="1" applyBorder="1"/>
    <xf numFmtId="0" fontId="2" fillId="0" borderId="41" xfId="0" applyFont="1" applyFill="1" applyBorder="1"/>
    <xf numFmtId="0" fontId="2" fillId="0" borderId="42" xfId="0" applyFont="1" applyFill="1" applyBorder="1"/>
    <xf numFmtId="0" fontId="2" fillId="0" borderId="32" xfId="0" applyFont="1" applyFill="1" applyBorder="1" applyAlignment="1">
      <alignment horizontal="left"/>
    </xf>
    <xf numFmtId="0" fontId="2" fillId="0" borderId="39" xfId="0" applyFont="1" applyFill="1" applyBorder="1" applyAlignment="1">
      <alignment horizontal="left"/>
    </xf>
    <xf numFmtId="0" fontId="2" fillId="0" borderId="35" xfId="0" applyFont="1" applyFill="1" applyBorder="1" applyAlignment="1">
      <alignment horizontal="left"/>
    </xf>
    <xf numFmtId="0" fontId="2" fillId="0" borderId="38" xfId="0" applyFont="1" applyFill="1" applyBorder="1" applyAlignment="1">
      <alignment horizontal="left"/>
    </xf>
    <xf numFmtId="0" fontId="2" fillId="0" borderId="37" xfId="0" applyFont="1" applyFill="1" applyBorder="1" applyAlignment="1">
      <alignment horizontal="left"/>
    </xf>
    <xf numFmtId="0" fontId="2" fillId="0" borderId="36" xfId="0" applyFont="1" applyFill="1" applyBorder="1" applyAlignment="1">
      <alignment horizontal="left"/>
    </xf>
    <xf numFmtId="0" fontId="2" fillId="0" borderId="41" xfId="0" applyFont="1" applyFill="1" applyBorder="1" applyAlignment="1">
      <alignment horizontal="left"/>
    </xf>
    <xf numFmtId="0" fontId="2" fillId="0" borderId="40" xfId="0" applyFont="1" applyFill="1" applyBorder="1" applyAlignment="1">
      <alignment horizontal="left"/>
    </xf>
    <xf numFmtId="0" fontId="2" fillId="0" borderId="34" xfId="0" applyFont="1" applyFill="1" applyBorder="1" applyAlignment="1">
      <alignment horizontal="left"/>
    </xf>
    <xf numFmtId="0" fontId="2" fillId="2" borderId="43" xfId="0" applyFont="1" applyFill="1" applyBorder="1" applyAlignment="1">
      <alignment horizontal="center"/>
    </xf>
    <xf numFmtId="14" fontId="2" fillId="0" borderId="43" xfId="0" applyNumberFormat="1" applyFont="1" applyFill="1" applyBorder="1" applyAlignment="1">
      <alignment horizontal="center"/>
    </xf>
    <xf numFmtId="0" fontId="2" fillId="0" borderId="44" xfId="0" applyFont="1" applyFill="1" applyBorder="1"/>
    <xf numFmtId="0" fontId="2" fillId="0" borderId="45" xfId="0" applyFont="1" applyFill="1" applyBorder="1"/>
    <xf numFmtId="0" fontId="1" fillId="0" borderId="0" xfId="0" applyFont="1" applyAlignment="1"/>
    <xf numFmtId="164" fontId="5" fillId="0" borderId="0" xfId="0" applyNumberFormat="1" applyFont="1"/>
    <xf numFmtId="0" fontId="8" fillId="0" borderId="0" xfId="0" applyFont="1" applyAlignment="1"/>
    <xf numFmtId="0" fontId="2" fillId="0" borderId="1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9" fillId="0" borderId="5" xfId="0" applyFont="1" applyFill="1" applyBorder="1"/>
    <xf numFmtId="0" fontId="9" fillId="0" borderId="1" xfId="0" applyFont="1" applyFill="1" applyBorder="1" applyAlignment="1">
      <alignment horizontal="left"/>
    </xf>
    <xf numFmtId="0" fontId="3" fillId="0" borderId="33" xfId="0" applyFont="1" applyFill="1" applyBorder="1"/>
    <xf numFmtId="0" fontId="9" fillId="0" borderId="1" xfId="0" applyFont="1" applyFill="1" applyBorder="1"/>
    <xf numFmtId="0" fontId="9" fillId="0" borderId="5" xfId="0" applyFont="1" applyFill="1" applyBorder="1" applyAlignment="1">
      <alignment horizontal="left"/>
    </xf>
    <xf numFmtId="164" fontId="5" fillId="3" borderId="12" xfId="0" applyNumberFormat="1" applyFont="1" applyFill="1" applyBorder="1"/>
    <xf numFmtId="0" fontId="9" fillId="0" borderId="5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14" fontId="5" fillId="3" borderId="9" xfId="0" applyNumberFormat="1" applyFont="1" applyFill="1" applyBorder="1"/>
    <xf numFmtId="20" fontId="5" fillId="3" borderId="9" xfId="0" applyNumberFormat="1" applyFont="1" applyFill="1" applyBorder="1" applyAlignment="1">
      <alignment horizontal="center"/>
    </xf>
    <xf numFmtId="14" fontId="2" fillId="3" borderId="12" xfId="0" applyNumberFormat="1" applyFont="1" applyFill="1" applyBorder="1" applyAlignment="1">
      <alignment horizontal="center"/>
    </xf>
    <xf numFmtId="20" fontId="2" fillId="3" borderId="12" xfId="0" applyNumberFormat="1" applyFont="1" applyFill="1" applyBorder="1" applyAlignment="1">
      <alignment horizontal="center"/>
    </xf>
    <xf numFmtId="0" fontId="2" fillId="0" borderId="1" xfId="0" applyFont="1" applyFill="1" applyBorder="1"/>
    <xf numFmtId="0" fontId="2" fillId="0" borderId="0" xfId="0" applyFont="1" applyFill="1"/>
    <xf numFmtId="0" fontId="2" fillId="0" borderId="3" xfId="0" applyFont="1" applyFill="1" applyBorder="1"/>
    <xf numFmtId="0" fontId="2" fillId="0" borderId="5" xfId="0" applyFont="1" applyFill="1" applyBorder="1"/>
    <xf numFmtId="0" fontId="3" fillId="0" borderId="5" xfId="0" applyFont="1" applyFill="1" applyBorder="1"/>
    <xf numFmtId="0" fontId="5" fillId="0" borderId="0" xfId="0" applyFont="1" applyFill="1"/>
    <xf numFmtId="0" fontId="5" fillId="0" borderId="3" xfId="0" applyFont="1" applyFill="1" applyBorder="1"/>
    <xf numFmtId="0" fontId="9" fillId="0" borderId="0" xfId="0" applyFont="1" applyFill="1"/>
    <xf numFmtId="0" fontId="5" fillId="0" borderId="8" xfId="0" applyFont="1" applyFill="1" applyBorder="1"/>
    <xf numFmtId="0" fontId="5" fillId="0" borderId="15" xfId="0" applyFont="1" applyFill="1" applyBorder="1"/>
    <xf numFmtId="0" fontId="2" fillId="3" borderId="12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2" fillId="0" borderId="0" xfId="0" applyFont="1" applyFill="1" applyAlignment="1"/>
    <xf numFmtId="0" fontId="3" fillId="0" borderId="0" xfId="0" applyFont="1" applyFill="1"/>
    <xf numFmtId="0" fontId="2" fillId="0" borderId="16" xfId="0" applyFont="1" applyFill="1" applyBorder="1" applyAlignment="1"/>
    <xf numFmtId="0" fontId="4" fillId="0" borderId="0" xfId="0" applyFont="1" applyFill="1" applyBorder="1" applyAlignment="1">
      <alignment vertical="center"/>
    </xf>
    <xf numFmtId="0" fontId="2" fillId="0" borderId="27" xfId="0" applyFont="1" applyFill="1" applyBorder="1"/>
    <xf numFmtId="0" fontId="2" fillId="0" borderId="28" xfId="0" applyFont="1" applyFill="1" applyBorder="1"/>
    <xf numFmtId="0" fontId="2" fillId="0" borderId="29" xfId="0" applyFont="1" applyFill="1" applyBorder="1"/>
    <xf numFmtId="0" fontId="2" fillId="0" borderId="20" xfId="0" applyFont="1" applyFill="1" applyBorder="1"/>
    <xf numFmtId="0" fontId="2" fillId="0" borderId="21" xfId="0" applyFont="1" applyFill="1" applyBorder="1"/>
    <xf numFmtId="0" fontId="2" fillId="0" borderId="25" xfId="0" applyFont="1" applyFill="1" applyBorder="1"/>
    <xf numFmtId="0" fontId="1" fillId="0" borderId="28" xfId="0" applyFont="1" applyFill="1" applyBorder="1" applyAlignment="1"/>
    <xf numFmtId="0" fontId="1" fillId="0" borderId="29" xfId="0" applyFont="1" applyFill="1" applyBorder="1" applyAlignment="1"/>
    <xf numFmtId="0" fontId="10" fillId="0" borderId="0" xfId="0" applyFont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15" xfId="0" applyBorder="1"/>
    <xf numFmtId="0" fontId="0" fillId="0" borderId="0" xfId="0" applyBorder="1"/>
    <xf numFmtId="0" fontId="0" fillId="0" borderId="16" xfId="0" applyBorder="1"/>
    <xf numFmtId="0" fontId="0" fillId="0" borderId="20" xfId="0" applyBorder="1"/>
    <xf numFmtId="0" fontId="0" fillId="0" borderId="21" xfId="0" applyBorder="1"/>
    <xf numFmtId="0" fontId="0" fillId="0" borderId="25" xfId="0" applyBorder="1"/>
    <xf numFmtId="0" fontId="15" fillId="0" borderId="0" xfId="1" applyFont="1"/>
    <xf numFmtId="0" fontId="11" fillId="0" borderId="0" xfId="0" applyFont="1"/>
    <xf numFmtId="0" fontId="16" fillId="0" borderId="0" xfId="1" applyFont="1" applyAlignment="1">
      <alignment horizontal="justify" vertical="center"/>
    </xf>
    <xf numFmtId="14" fontId="5" fillId="4" borderId="9" xfId="0" applyNumberFormat="1" applyFont="1" applyFill="1" applyBorder="1"/>
    <xf numFmtId="20" fontId="5" fillId="4" borderId="12" xfId="0" applyNumberFormat="1" applyFont="1" applyFill="1" applyBorder="1" applyAlignment="1">
      <alignment horizontal="center"/>
    </xf>
    <xf numFmtId="14" fontId="5" fillId="4" borderId="12" xfId="0" applyNumberFormat="1" applyFont="1" applyFill="1" applyBorder="1"/>
    <xf numFmtId="14" fontId="2" fillId="4" borderId="12" xfId="0" applyNumberFormat="1" applyFont="1" applyFill="1" applyBorder="1" applyAlignment="1">
      <alignment horizontal="center"/>
    </xf>
    <xf numFmtId="20" fontId="2" fillId="4" borderId="12" xfId="0" applyNumberFormat="1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 vertical="center"/>
    </xf>
    <xf numFmtId="20" fontId="5" fillId="4" borderId="9" xfId="0" applyNumberFormat="1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 vertical="center"/>
    </xf>
    <xf numFmtId="0" fontId="0" fillId="0" borderId="0" xfId="0" applyNumberFormat="1"/>
    <xf numFmtId="0" fontId="10" fillId="0" borderId="9" xfId="0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5" fillId="2" borderId="9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14" fillId="0" borderId="0" xfId="1" applyAlignment="1">
      <alignment horizontal="justify" vertical="center"/>
    </xf>
    <xf numFmtId="0" fontId="5" fillId="4" borderId="9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2" fillId="0" borderId="46" xfId="0" applyFont="1" applyFill="1" applyBorder="1" applyAlignment="1">
      <alignment horizontal="center"/>
    </xf>
    <xf numFmtId="14" fontId="2" fillId="3" borderId="43" xfId="0" applyNumberFormat="1" applyFont="1" applyFill="1" applyBorder="1" applyAlignment="1">
      <alignment horizontal="center"/>
    </xf>
    <xf numFmtId="0" fontId="2" fillId="3" borderId="43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3" fillId="0" borderId="32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10" fillId="0" borderId="9" xfId="0" applyFont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14" fontId="2" fillId="4" borderId="43" xfId="0" applyNumberFormat="1" applyFont="1" applyFill="1" applyBorder="1" applyAlignment="1">
      <alignment horizontal="center"/>
    </xf>
    <xf numFmtId="20" fontId="2" fillId="4" borderId="43" xfId="0" applyNumberFormat="1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left"/>
    </xf>
    <xf numFmtId="20" fontId="2" fillId="3" borderId="43" xfId="0" applyNumberFormat="1" applyFont="1" applyFill="1" applyBorder="1" applyAlignment="1">
      <alignment horizontal="center"/>
    </xf>
    <xf numFmtId="0" fontId="0" fillId="0" borderId="9" xfId="0" applyBorder="1"/>
    <xf numFmtId="14" fontId="0" fillId="0" borderId="9" xfId="0" applyNumberFormat="1" applyBorder="1"/>
    <xf numFmtId="17" fontId="0" fillId="0" borderId="9" xfId="0" applyNumberFormat="1" applyBorder="1"/>
    <xf numFmtId="0" fontId="2" fillId="4" borderId="12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51" xfId="0" applyFont="1" applyFill="1" applyBorder="1" applyAlignment="1">
      <alignment horizontal="left"/>
    </xf>
    <xf numFmtId="20" fontId="2" fillId="0" borderId="46" xfId="0" applyNumberFormat="1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18" fillId="0" borderId="0" xfId="0" applyFont="1" applyBorder="1"/>
    <xf numFmtId="0" fontId="0" fillId="0" borderId="0" xfId="0" applyBorder="1" applyAlignment="1">
      <alignment horizontal="left"/>
    </xf>
    <xf numFmtId="0" fontId="18" fillId="0" borderId="15" xfId="0" applyFont="1" applyBorder="1"/>
    <xf numFmtId="0" fontId="7" fillId="0" borderId="0" xfId="0" applyFont="1" applyBorder="1" applyAlignment="1"/>
    <xf numFmtId="0" fontId="7" fillId="0" borderId="0" xfId="0" applyFont="1" applyBorder="1"/>
    <xf numFmtId="0" fontId="7" fillId="0" borderId="16" xfId="0" applyFont="1" applyBorder="1"/>
    <xf numFmtId="0" fontId="19" fillId="0" borderId="0" xfId="0" applyFont="1" applyBorder="1"/>
    <xf numFmtId="0" fontId="19" fillId="0" borderId="29" xfId="0" applyFont="1" applyBorder="1"/>
    <xf numFmtId="0" fontId="19" fillId="0" borderId="16" xfId="0" applyFont="1" applyBorder="1"/>
    <xf numFmtId="0" fontId="19" fillId="0" borderId="28" xfId="0" applyFont="1" applyBorder="1" applyAlignment="1">
      <alignment horizontal="left"/>
    </xf>
    <xf numFmtId="0" fontId="19" fillId="0" borderId="0" xfId="0" applyFont="1" applyBorder="1" applyAlignment="1">
      <alignment horizontal="left"/>
    </xf>
    <xf numFmtId="0" fontId="19" fillId="0" borderId="16" xfId="0" applyFont="1" applyBorder="1" applyAlignment="1">
      <alignment horizontal="left"/>
    </xf>
    <xf numFmtId="0" fontId="19" fillId="0" borderId="29" xfId="0" applyFont="1" applyBorder="1" applyAlignment="1">
      <alignment horizontal="left"/>
    </xf>
    <xf numFmtId="0" fontId="19" fillId="0" borderId="55" xfId="0" applyFont="1" applyBorder="1"/>
    <xf numFmtId="0" fontId="19" fillId="0" borderId="15" xfId="0" applyFont="1" applyBorder="1"/>
    <xf numFmtId="0" fontId="19" fillId="0" borderId="29" xfId="0" applyFont="1" applyBorder="1" applyAlignment="1">
      <alignment horizontal="right"/>
    </xf>
    <xf numFmtId="0" fontId="19" fillId="0" borderId="16" xfId="0" applyFont="1" applyBorder="1" applyAlignment="1">
      <alignment horizontal="right"/>
    </xf>
    <xf numFmtId="0" fontId="0" fillId="0" borderId="9" xfId="0" applyBorder="1" applyAlignment="1">
      <alignment horizontal="center" vertical="center"/>
    </xf>
    <xf numFmtId="14" fontId="0" fillId="0" borderId="9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20" fontId="0" fillId="0" borderId="9" xfId="0" applyNumberFormat="1" applyBorder="1" applyAlignment="1">
      <alignment horizontal="center" vertical="center"/>
    </xf>
    <xf numFmtId="0" fontId="10" fillId="5" borderId="52" xfId="0" applyFont="1" applyFill="1" applyBorder="1" applyAlignment="1">
      <alignment horizontal="center" vertical="center"/>
    </xf>
    <xf numFmtId="0" fontId="10" fillId="5" borderId="9" xfId="0" applyFont="1" applyFill="1" applyBorder="1" applyAlignment="1">
      <alignment horizontal="center" vertical="center"/>
    </xf>
    <xf numFmtId="0" fontId="10" fillId="5" borderId="53" xfId="0" applyFont="1" applyFill="1" applyBorder="1" applyAlignment="1">
      <alignment horizontal="center" vertical="center"/>
    </xf>
    <xf numFmtId="0" fontId="19" fillId="0" borderId="27" xfId="0" applyFont="1" applyBorder="1"/>
    <xf numFmtId="0" fontId="19" fillId="0" borderId="0" xfId="0" applyFont="1" applyBorder="1" applyAlignment="1">
      <alignment horizontal="right"/>
    </xf>
    <xf numFmtId="0" fontId="19" fillId="0" borderId="0" xfId="0" applyFont="1" applyBorder="1" applyAlignment="1"/>
    <xf numFmtId="0" fontId="19" fillId="0" borderId="28" xfId="0" applyFont="1" applyBorder="1" applyAlignment="1"/>
    <xf numFmtId="0" fontId="19" fillId="0" borderId="15" xfId="0" applyFont="1" applyBorder="1" applyAlignment="1"/>
    <xf numFmtId="0" fontId="19" fillId="0" borderId="56" xfId="0" applyFont="1" applyBorder="1" applyAlignment="1">
      <alignment horizontal="left"/>
    </xf>
    <xf numFmtId="0" fontId="19" fillId="0" borderId="27" xfId="0" applyFont="1" applyBorder="1" applyAlignment="1">
      <alignment horizontal="right"/>
    </xf>
    <xf numFmtId="0" fontId="19" fillId="0" borderId="29" xfId="0" applyFont="1" applyBorder="1" applyAlignment="1"/>
    <xf numFmtId="0" fontId="10" fillId="5" borderId="58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5" fillId="4" borderId="24" xfId="0" applyFont="1" applyFill="1" applyBorder="1" applyAlignment="1">
      <alignment horizontal="center" vertical="center"/>
    </xf>
    <xf numFmtId="14" fontId="5" fillId="4" borderId="22" xfId="0" applyNumberFormat="1" applyFont="1" applyFill="1" applyBorder="1" applyAlignment="1">
      <alignment horizontal="center" vertical="center"/>
    </xf>
    <xf numFmtId="20" fontId="5" fillId="4" borderId="22" xfId="0" applyNumberFormat="1" applyFont="1" applyFill="1" applyBorder="1" applyAlignment="1">
      <alignment horizontal="center" vertical="center"/>
    </xf>
    <xf numFmtId="0" fontId="5" fillId="4" borderId="22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left"/>
    </xf>
    <xf numFmtId="0" fontId="21" fillId="0" borderId="15" xfId="0" applyFont="1" applyBorder="1" applyAlignment="1">
      <alignment horizontal="left"/>
    </xf>
    <xf numFmtId="0" fontId="21" fillId="0" borderId="0" xfId="0" applyFont="1" applyBorder="1" applyAlignment="1">
      <alignment horizontal="center"/>
    </xf>
    <xf numFmtId="0" fontId="0" fillId="0" borderId="15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21" xfId="0" applyBorder="1" applyAlignment="1">
      <alignment horizontal="center"/>
    </xf>
    <xf numFmtId="0" fontId="0" fillId="0" borderId="59" xfId="0" applyBorder="1" applyAlignment="1"/>
    <xf numFmtId="0" fontId="0" fillId="0" borderId="53" xfId="0" applyBorder="1"/>
    <xf numFmtId="0" fontId="21" fillId="0" borderId="20" xfId="0" applyFont="1" applyBorder="1" applyAlignment="1">
      <alignment horizontal="left"/>
    </xf>
    <xf numFmtId="0" fontId="21" fillId="0" borderId="21" xfId="0" applyFont="1" applyBorder="1" applyAlignment="1">
      <alignment horizontal="center"/>
    </xf>
    <xf numFmtId="0" fontId="0" fillId="0" borderId="60" xfId="0" applyBorder="1"/>
    <xf numFmtId="0" fontId="0" fillId="0" borderId="53" xfId="0" applyFill="1" applyBorder="1" applyAlignment="1"/>
    <xf numFmtId="0" fontId="0" fillId="0" borderId="60" xfId="0" applyFill="1" applyBorder="1" applyAlignment="1"/>
    <xf numFmtId="0" fontId="0" fillId="0" borderId="59" xfId="0" applyBorder="1"/>
    <xf numFmtId="0" fontId="0" fillId="0" borderId="61" xfId="0" applyBorder="1" applyAlignment="1"/>
    <xf numFmtId="0" fontId="0" fillId="0" borderId="10" xfId="0" applyBorder="1"/>
    <xf numFmtId="0" fontId="0" fillId="0" borderId="23" xfId="0" applyBorder="1"/>
    <xf numFmtId="0" fontId="10" fillId="0" borderId="25" xfId="0" applyFont="1" applyBorder="1"/>
    <xf numFmtId="0" fontId="0" fillId="0" borderId="13" xfId="0" applyBorder="1"/>
    <xf numFmtId="0" fontId="10" fillId="0" borderId="14" xfId="0" applyFont="1" applyBorder="1"/>
    <xf numFmtId="0" fontId="0" fillId="0" borderId="12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7" borderId="13" xfId="0" applyFill="1" applyBorder="1"/>
    <xf numFmtId="0" fontId="0" fillId="7" borderId="50" xfId="0" applyFill="1" applyBorder="1"/>
    <xf numFmtId="0" fontId="0" fillId="7" borderId="14" xfId="0" applyFill="1" applyBorder="1"/>
    <xf numFmtId="0" fontId="10" fillId="0" borderId="12" xfId="0" applyFont="1" applyBorder="1" applyAlignment="1">
      <alignment horizontal="center" vertical="center"/>
    </xf>
    <xf numFmtId="0" fontId="0" fillId="3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21" fillId="0" borderId="0" xfId="0" applyFont="1" applyFill="1" applyAlignment="1">
      <alignment horizontal="left"/>
    </xf>
    <xf numFmtId="0" fontId="21" fillId="0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2" fillId="4" borderId="0" xfId="0" applyFont="1" applyFill="1" applyAlignment="1">
      <alignment horizontal="center"/>
    </xf>
    <xf numFmtId="0" fontId="0" fillId="4" borderId="0" xfId="0" applyFill="1" applyAlignment="1">
      <alignment horizontal="left"/>
    </xf>
    <xf numFmtId="0" fontId="0" fillId="4" borderId="0" xfId="0" applyFill="1" applyAlignment="1">
      <alignment horizontal="center"/>
    </xf>
    <xf numFmtId="0" fontId="21" fillId="4" borderId="0" xfId="0" applyFont="1" applyFill="1" applyAlignment="1">
      <alignment horizontal="left"/>
    </xf>
    <xf numFmtId="0" fontId="21" fillId="4" borderId="0" xfId="0" applyFont="1" applyFill="1" applyAlignment="1">
      <alignment horizontal="center"/>
    </xf>
    <xf numFmtId="0" fontId="0" fillId="4" borderId="0" xfId="0" applyFill="1"/>
    <xf numFmtId="0" fontId="0" fillId="5" borderId="9" xfId="0" applyFill="1" applyBorder="1" applyAlignment="1">
      <alignment horizontal="center" vertical="center"/>
    </xf>
    <xf numFmtId="14" fontId="0" fillId="5" borderId="9" xfId="0" applyNumberFormat="1" applyFill="1" applyBorder="1" applyAlignment="1">
      <alignment horizontal="center" vertical="center"/>
    </xf>
    <xf numFmtId="20" fontId="0" fillId="5" borderId="9" xfId="0" applyNumberFormat="1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5" borderId="53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5" borderId="54" xfId="0" applyFill="1" applyBorder="1" applyAlignment="1">
      <alignment horizontal="center" vertical="center"/>
    </xf>
    <xf numFmtId="0" fontId="0" fillId="5" borderId="47" xfId="0" applyFill="1" applyBorder="1" applyAlignment="1">
      <alignment horizontal="center" vertical="center"/>
    </xf>
    <xf numFmtId="14" fontId="0" fillId="5" borderId="47" xfId="0" applyNumberFormat="1" applyFill="1" applyBorder="1" applyAlignment="1">
      <alignment horizontal="center" vertical="center"/>
    </xf>
    <xf numFmtId="20" fontId="0" fillId="5" borderId="47" xfId="0" applyNumberFormat="1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57" xfId="0" applyFill="1" applyBorder="1" applyAlignment="1">
      <alignment horizontal="center" vertical="center"/>
    </xf>
    <xf numFmtId="0" fontId="19" fillId="0" borderId="62" xfId="0" applyFont="1" applyBorder="1" applyAlignment="1">
      <alignment horizontal="left"/>
    </xf>
    <xf numFmtId="0" fontId="19" fillId="0" borderId="63" xfId="0" applyFont="1" applyBorder="1" applyAlignment="1">
      <alignment horizontal="right"/>
    </xf>
    <xf numFmtId="0" fontId="0" fillId="0" borderId="43" xfId="0" applyBorder="1"/>
    <xf numFmtId="0" fontId="10" fillId="0" borderId="43" xfId="0" applyFont="1" applyBorder="1"/>
    <xf numFmtId="0" fontId="10" fillId="0" borderId="0" xfId="0" applyFont="1" applyAlignment="1">
      <alignment horizontal="center" vertical="center"/>
    </xf>
    <xf numFmtId="0" fontId="0" fillId="0" borderId="0" xfId="0" applyFill="1"/>
    <xf numFmtId="0" fontId="0" fillId="0" borderId="1" xfId="0" applyFill="1" applyBorder="1"/>
    <xf numFmtId="0" fontId="0" fillId="0" borderId="2" xfId="0" applyFill="1" applyBorder="1"/>
    <xf numFmtId="0" fontId="0" fillId="0" borderId="1" xfId="0" applyFill="1" applyBorder="1" applyAlignment="1">
      <alignment horizontal="left"/>
    </xf>
    <xf numFmtId="0" fontId="2" fillId="0" borderId="2" xfId="0" applyFont="1" applyFill="1" applyBorder="1"/>
    <xf numFmtId="0" fontId="0" fillId="0" borderId="4" xfId="0" applyFill="1" applyBorder="1"/>
    <xf numFmtId="0" fontId="0" fillId="0" borderId="3" xfId="0" applyFill="1" applyBorder="1" applyAlignment="1">
      <alignment horizontal="left"/>
    </xf>
    <xf numFmtId="0" fontId="0" fillId="0" borderId="6" xfId="0" applyFill="1" applyBorder="1"/>
    <xf numFmtId="0" fontId="0" fillId="0" borderId="5" xfId="0" applyFill="1" applyBorder="1" applyAlignment="1">
      <alignment horizontal="left"/>
    </xf>
    <xf numFmtId="0" fontId="0" fillId="0" borderId="7" xfId="0" applyFill="1" applyBorder="1" applyAlignment="1">
      <alignment horizontal="left"/>
    </xf>
    <xf numFmtId="0" fontId="21" fillId="0" borderId="1" xfId="0" applyFont="1" applyFill="1" applyBorder="1"/>
    <xf numFmtId="0" fontId="0" fillId="0" borderId="3" xfId="0" applyFill="1" applyBorder="1"/>
    <xf numFmtId="0" fontId="24" fillId="0" borderId="0" xfId="0" applyFont="1"/>
    <xf numFmtId="0" fontId="0" fillId="0" borderId="7" xfId="0" applyFill="1" applyBorder="1"/>
    <xf numFmtId="16" fontId="0" fillId="0" borderId="0" xfId="0" applyNumberFormat="1" applyFill="1"/>
    <xf numFmtId="0" fontId="0" fillId="0" borderId="5" xfId="0" applyFill="1" applyBorder="1"/>
    <xf numFmtId="0" fontId="25" fillId="8" borderId="9" xfId="0" applyFont="1" applyFill="1" applyBorder="1"/>
    <xf numFmtId="0" fontId="25" fillId="8" borderId="3" xfId="0" applyFont="1" applyFill="1" applyBorder="1"/>
    <xf numFmtId="0" fontId="25" fillId="8" borderId="2" xfId="0" applyFont="1" applyFill="1" applyBorder="1"/>
    <xf numFmtId="0" fontId="25" fillId="8" borderId="9" xfId="0" applyFont="1" applyFill="1" applyBorder="1" applyAlignment="1">
      <alignment horizontal="center"/>
    </xf>
    <xf numFmtId="0" fontId="0" fillId="0" borderId="0" xfId="0" applyAlignment="1"/>
    <xf numFmtId="0" fontId="0" fillId="9" borderId="9" xfId="0" applyFill="1" applyBorder="1" applyAlignment="1">
      <alignment horizontal="center"/>
    </xf>
    <xf numFmtId="16" fontId="0" fillId="9" borderId="9" xfId="0" applyNumberFormat="1" applyFill="1" applyBorder="1"/>
    <xf numFmtId="0" fontId="0" fillId="9" borderId="10" xfId="0" applyFill="1" applyBorder="1" applyAlignment="1">
      <alignment horizontal="left"/>
    </xf>
    <xf numFmtId="0" fontId="0" fillId="9" borderId="11" xfId="0" applyFill="1" applyBorder="1" applyAlignment="1">
      <alignment horizontal="center"/>
    </xf>
    <xf numFmtId="0" fontId="0" fillId="9" borderId="9" xfId="0" applyFill="1" applyBorder="1"/>
    <xf numFmtId="0" fontId="0" fillId="9" borderId="7" xfId="0" applyFill="1" applyBorder="1" applyAlignment="1">
      <alignment horizontal="left"/>
    </xf>
    <xf numFmtId="0" fontId="0" fillId="9" borderId="6" xfId="0" applyFill="1" applyBorder="1" applyAlignment="1">
      <alignment horizontal="center"/>
    </xf>
    <xf numFmtId="0" fontId="26" fillId="0" borderId="0" xfId="0" applyFont="1"/>
    <xf numFmtId="0" fontId="0" fillId="10" borderId="9" xfId="0" applyFill="1" applyBorder="1" applyAlignment="1">
      <alignment horizontal="center"/>
    </xf>
    <xf numFmtId="16" fontId="0" fillId="10" borderId="9" xfId="0" applyNumberFormat="1" applyFill="1" applyBorder="1"/>
    <xf numFmtId="0" fontId="0" fillId="10" borderId="10" xfId="0" applyFill="1" applyBorder="1" applyAlignment="1">
      <alignment horizontal="left"/>
    </xf>
    <xf numFmtId="0" fontId="0" fillId="10" borderId="11" xfId="0" applyFill="1" applyBorder="1" applyAlignment="1">
      <alignment horizontal="center"/>
    </xf>
    <xf numFmtId="0" fontId="0" fillId="10" borderId="9" xfId="0" applyFill="1" applyBorder="1"/>
    <xf numFmtId="0" fontId="0" fillId="10" borderId="7" xfId="0" applyFill="1" applyBorder="1" applyAlignment="1">
      <alignment horizontal="left"/>
    </xf>
    <xf numFmtId="0" fontId="0" fillId="10" borderId="6" xfId="0" applyFill="1" applyBorder="1" applyAlignment="1">
      <alignment horizontal="center"/>
    </xf>
    <xf numFmtId="0" fontId="0" fillId="11" borderId="9" xfId="0" applyFill="1" applyBorder="1" applyAlignment="1">
      <alignment horizontal="center"/>
    </xf>
    <xf numFmtId="16" fontId="0" fillId="11" borderId="9" xfId="0" applyNumberFormat="1" applyFill="1" applyBorder="1"/>
    <xf numFmtId="0" fontId="0" fillId="11" borderId="10" xfId="0" applyFill="1" applyBorder="1" applyAlignment="1">
      <alignment horizontal="left"/>
    </xf>
    <xf numFmtId="0" fontId="0" fillId="11" borderId="11" xfId="0" applyFill="1" applyBorder="1" applyAlignment="1">
      <alignment horizontal="center"/>
    </xf>
    <xf numFmtId="0" fontId="0" fillId="11" borderId="9" xfId="0" applyFill="1" applyBorder="1"/>
    <xf numFmtId="0" fontId="0" fillId="12" borderId="9" xfId="0" applyFill="1" applyBorder="1" applyAlignment="1">
      <alignment horizontal="center"/>
    </xf>
    <xf numFmtId="16" fontId="0" fillId="12" borderId="9" xfId="0" applyNumberFormat="1" applyFill="1" applyBorder="1"/>
    <xf numFmtId="0" fontId="0" fillId="12" borderId="10" xfId="0" applyFill="1" applyBorder="1" applyAlignment="1">
      <alignment horizontal="left"/>
    </xf>
    <xf numFmtId="0" fontId="0" fillId="12" borderId="11" xfId="0" applyFill="1" applyBorder="1" applyAlignment="1">
      <alignment horizontal="center"/>
    </xf>
    <xf numFmtId="0" fontId="0" fillId="12" borderId="9" xfId="0" applyFill="1" applyBorder="1"/>
    <xf numFmtId="0" fontId="3" fillId="0" borderId="0" xfId="0" applyFont="1" applyFill="1" applyBorder="1"/>
    <xf numFmtId="0" fontId="2" fillId="0" borderId="0" xfId="0" applyFont="1" applyFill="1" applyBorder="1" applyAlignment="1"/>
    <xf numFmtId="0" fontId="3" fillId="0" borderId="0" xfId="0" applyFont="1" applyFill="1" applyBorder="1" applyAlignment="1"/>
    <xf numFmtId="0" fontId="2" fillId="0" borderId="20" xfId="0" applyFont="1" applyFill="1" applyBorder="1" applyAlignment="1"/>
    <xf numFmtId="0" fontId="3" fillId="0" borderId="27" xfId="0" applyFont="1" applyFill="1" applyBorder="1" applyAlignment="1"/>
    <xf numFmtId="0" fontId="2" fillId="0" borderId="21" xfId="0" applyFont="1" applyFill="1" applyBorder="1" applyAlignment="1"/>
    <xf numFmtId="0" fontId="3" fillId="0" borderId="28" xfId="0" applyFont="1" applyFill="1" applyBorder="1" applyAlignment="1"/>
    <xf numFmtId="0" fontId="10" fillId="0" borderId="0" xfId="0" applyFont="1" applyBorder="1"/>
    <xf numFmtId="0" fontId="10" fillId="0" borderId="0" xfId="0" applyFont="1" applyFill="1" applyBorder="1"/>
    <xf numFmtId="0" fontId="10" fillId="0" borderId="0" xfId="0" applyFont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0" fillId="0" borderId="21" xfId="0" applyFont="1" applyFill="1" applyBorder="1" applyAlignment="1">
      <alignment horizontal="left"/>
    </xf>
    <xf numFmtId="0" fontId="10" fillId="0" borderId="28" xfId="0" applyFont="1" applyFill="1" applyBorder="1" applyAlignment="1">
      <alignment horizontal="right"/>
    </xf>
    <xf numFmtId="0" fontId="10" fillId="0" borderId="16" xfId="0" applyFont="1" applyFill="1" applyBorder="1" applyAlignment="1">
      <alignment horizontal="left"/>
    </xf>
    <xf numFmtId="0" fontId="10" fillId="0" borderId="28" xfId="0" applyFont="1" applyFill="1" applyBorder="1" applyAlignment="1">
      <alignment horizontal="left"/>
    </xf>
    <xf numFmtId="0" fontId="10" fillId="0" borderId="29" xfId="0" applyFont="1" applyFill="1" applyBorder="1" applyAlignment="1">
      <alignment horizontal="left"/>
    </xf>
    <xf numFmtId="0" fontId="10" fillId="0" borderId="55" xfId="0" applyFont="1" applyFill="1" applyBorder="1"/>
    <xf numFmtId="0" fontId="10" fillId="0" borderId="25" xfId="0" applyFont="1" applyFill="1" applyBorder="1" applyAlignment="1">
      <alignment horizontal="left"/>
    </xf>
    <xf numFmtId="0" fontId="10" fillId="0" borderId="16" xfId="0" applyFont="1" applyFill="1" applyBorder="1"/>
    <xf numFmtId="0" fontId="29" fillId="0" borderId="0" xfId="0" applyFont="1" applyFill="1" applyBorder="1" applyAlignment="1">
      <alignment horizontal="left"/>
    </xf>
    <xf numFmtId="0" fontId="10" fillId="0" borderId="27" xfId="0" applyFont="1" applyFill="1" applyBorder="1"/>
    <xf numFmtId="0" fontId="10" fillId="0" borderId="20" xfId="0" applyFont="1" applyBorder="1"/>
    <xf numFmtId="0" fontId="10" fillId="0" borderId="21" xfId="0" applyFont="1" applyFill="1" applyBorder="1"/>
    <xf numFmtId="0" fontId="10" fillId="0" borderId="25" xfId="0" applyFont="1" applyFill="1" applyBorder="1"/>
    <xf numFmtId="0" fontId="10" fillId="0" borderId="28" xfId="0" applyFont="1" applyFill="1" applyBorder="1"/>
    <xf numFmtId="0" fontId="10" fillId="0" borderId="15" xfId="0" applyFont="1" applyFill="1" applyBorder="1"/>
    <xf numFmtId="0" fontId="10" fillId="9" borderId="9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left"/>
    </xf>
    <xf numFmtId="0" fontId="10" fillId="0" borderId="16" xfId="0" applyFont="1" applyFill="1" applyBorder="1" applyAlignment="1">
      <alignment horizontal="right"/>
    </xf>
    <xf numFmtId="0" fontId="0" fillId="13" borderId="9" xfId="0" applyFill="1" applyBorder="1" applyAlignment="1">
      <alignment horizontal="center"/>
    </xf>
    <xf numFmtId="0" fontId="10" fillId="13" borderId="9" xfId="0" applyFont="1" applyFill="1" applyBorder="1" applyAlignment="1">
      <alignment horizontal="center"/>
    </xf>
    <xf numFmtId="0" fontId="30" fillId="15" borderId="9" xfId="0" applyFont="1" applyFill="1" applyBorder="1" applyAlignment="1">
      <alignment horizontal="center" vertical="center"/>
    </xf>
    <xf numFmtId="0" fontId="10" fillId="0" borderId="15" xfId="0" applyFont="1" applyBorder="1"/>
    <xf numFmtId="0" fontId="10" fillId="0" borderId="66" xfId="0" applyFont="1" applyFill="1" applyBorder="1"/>
    <xf numFmtId="0" fontId="10" fillId="0" borderId="66" xfId="0" applyFont="1" applyBorder="1"/>
    <xf numFmtId="16" fontId="10" fillId="0" borderId="15" xfId="0" applyNumberFormat="1" applyFont="1" applyFill="1" applyBorder="1"/>
    <xf numFmtId="16" fontId="0" fillId="0" borderId="15" xfId="0" applyNumberFormat="1" applyFill="1" applyBorder="1"/>
    <xf numFmtId="0" fontId="30" fillId="15" borderId="52" xfId="0" applyFont="1" applyFill="1" applyBorder="1" applyAlignment="1">
      <alignment horizontal="center" vertical="center"/>
    </xf>
    <xf numFmtId="0" fontId="0" fillId="9" borderId="52" xfId="0" applyFill="1" applyBorder="1" applyAlignment="1">
      <alignment horizontal="center"/>
    </xf>
    <xf numFmtId="0" fontId="0" fillId="13" borderId="52" xfId="0" applyFill="1" applyBorder="1" applyAlignment="1">
      <alignment horizontal="center"/>
    </xf>
    <xf numFmtId="0" fontId="0" fillId="14" borderId="67" xfId="0" applyFill="1" applyBorder="1" applyAlignment="1">
      <alignment horizontal="center"/>
    </xf>
    <xf numFmtId="0" fontId="0" fillId="14" borderId="22" xfId="0" applyFill="1" applyBorder="1" applyAlignment="1">
      <alignment horizontal="center"/>
    </xf>
    <xf numFmtId="20" fontId="27" fillId="14" borderId="68" xfId="0" applyNumberFormat="1" applyFont="1" applyFill="1" applyBorder="1" applyAlignment="1">
      <alignment horizontal="center" vertical="center"/>
    </xf>
    <xf numFmtId="0" fontId="10" fillId="14" borderId="22" xfId="0" applyFont="1" applyFill="1" applyBorder="1" applyAlignment="1">
      <alignment horizontal="center"/>
    </xf>
    <xf numFmtId="16" fontId="0" fillId="9" borderId="9" xfId="0" applyNumberFormat="1" applyFill="1" applyBorder="1" applyAlignment="1">
      <alignment horizontal="center" vertical="center"/>
    </xf>
    <xf numFmtId="16" fontId="0" fillId="13" borderId="9" xfId="0" applyNumberFormat="1" applyFill="1" applyBorder="1" applyAlignment="1">
      <alignment horizontal="center" vertical="center"/>
    </xf>
    <xf numFmtId="16" fontId="0" fillId="14" borderId="22" xfId="0" applyNumberFormat="1" applyFill="1" applyBorder="1" applyAlignment="1">
      <alignment horizontal="center" vertical="center"/>
    </xf>
    <xf numFmtId="0" fontId="13" fillId="0" borderId="13" xfId="0" applyFont="1" applyBorder="1" applyAlignment="1">
      <alignment horizontal="center"/>
    </xf>
    <xf numFmtId="0" fontId="13" fillId="0" borderId="50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12" fillId="0" borderId="50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22" fillId="0" borderId="0" xfId="0" applyFont="1" applyFill="1" applyAlignment="1">
      <alignment horizontal="center" vertical="center"/>
    </xf>
    <xf numFmtId="0" fontId="10" fillId="5" borderId="13" xfId="0" applyFont="1" applyFill="1" applyBorder="1" applyAlignment="1">
      <alignment horizontal="center"/>
    </xf>
    <xf numFmtId="0" fontId="10" fillId="5" borderId="50" xfId="0" applyFont="1" applyFill="1" applyBorder="1" applyAlignment="1">
      <alignment horizontal="center"/>
    </xf>
    <xf numFmtId="0" fontId="10" fillId="6" borderId="13" xfId="0" applyFont="1" applyFill="1" applyBorder="1" applyAlignment="1">
      <alignment horizontal="center"/>
    </xf>
    <xf numFmtId="0" fontId="10" fillId="6" borderId="50" xfId="0" applyFont="1" applyFill="1" applyBorder="1" applyAlignment="1">
      <alignment horizontal="center"/>
    </xf>
    <xf numFmtId="0" fontId="10" fillId="6" borderId="14" xfId="0" applyFont="1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14" xfId="0" applyBorder="1" applyAlignment="1">
      <alignment horizontal="center"/>
    </xf>
    <xf numFmtId="0" fontId="10" fillId="0" borderId="1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20" fillId="0" borderId="27" xfId="0" applyFont="1" applyBorder="1" applyAlignment="1">
      <alignment horizontal="center" vertical="center"/>
    </xf>
    <xf numFmtId="0" fontId="20" fillId="0" borderId="28" xfId="0" applyFont="1" applyBorder="1" applyAlignment="1">
      <alignment horizontal="center" vertical="center"/>
    </xf>
    <xf numFmtId="0" fontId="20" fillId="0" borderId="2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20" fillId="0" borderId="21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" fillId="4" borderId="13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3" fillId="4" borderId="13" xfId="0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1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9" fillId="4" borderId="12" xfId="0" applyFont="1" applyFill="1" applyBorder="1" applyAlignment="1">
      <alignment horizontal="center"/>
    </xf>
    <xf numFmtId="0" fontId="7" fillId="4" borderId="12" xfId="0" applyFont="1" applyFill="1" applyBorder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2" fillId="0" borderId="46" xfId="0" applyFont="1" applyFill="1" applyBorder="1" applyAlignment="1">
      <alignment horizontal="center"/>
    </xf>
    <xf numFmtId="0" fontId="3" fillId="4" borderId="43" xfId="0" applyFont="1" applyFill="1" applyBorder="1" applyAlignment="1">
      <alignment horizontal="center"/>
    </xf>
    <xf numFmtId="0" fontId="1" fillId="0" borderId="13" xfId="0" applyFont="1" applyFill="1" applyBorder="1" applyAlignment="1">
      <alignment horizontal="center"/>
    </xf>
    <xf numFmtId="0" fontId="1" fillId="0" borderId="50" xfId="0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/>
    </xf>
    <xf numFmtId="0" fontId="2" fillId="2" borderId="43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5" fillId="4" borderId="48" xfId="0" applyFont="1" applyFill="1" applyBorder="1" applyAlignment="1">
      <alignment horizontal="center" vertical="center"/>
    </xf>
    <xf numFmtId="0" fontId="5" fillId="4" borderId="49" xfId="0" applyFont="1" applyFill="1" applyBorder="1" applyAlignment="1">
      <alignment horizontal="center" vertical="center"/>
    </xf>
    <xf numFmtId="0" fontId="5" fillId="4" borderId="9" xfId="0" applyFont="1" applyFill="1" applyBorder="1" applyAlignment="1">
      <alignment horizontal="center"/>
    </xf>
    <xf numFmtId="0" fontId="5" fillId="4" borderId="47" xfId="0" applyFont="1" applyFill="1" applyBorder="1" applyAlignment="1">
      <alignment horizontal="center"/>
    </xf>
    <xf numFmtId="0" fontId="5" fillId="4" borderId="23" xfId="0" applyFont="1" applyFill="1" applyBorder="1" applyAlignment="1">
      <alignment horizontal="center" vertical="center"/>
    </xf>
    <xf numFmtId="0" fontId="5" fillId="4" borderId="24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/>
    </xf>
    <xf numFmtId="0" fontId="5" fillId="4" borderId="10" xfId="0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9" fillId="4" borderId="10" xfId="0" applyFont="1" applyFill="1" applyBorder="1" applyAlignment="1">
      <alignment horizontal="center"/>
    </xf>
    <xf numFmtId="0" fontId="9" fillId="4" borderId="11" xfId="0" applyFont="1" applyFill="1" applyBorder="1" applyAlignment="1">
      <alignment horizontal="center"/>
    </xf>
    <xf numFmtId="0" fontId="5" fillId="4" borderId="31" xfId="0" applyFont="1" applyFill="1" applyBorder="1" applyAlignment="1">
      <alignment horizontal="center" vertical="center"/>
    </xf>
    <xf numFmtId="0" fontId="5" fillId="4" borderId="30" xfId="0" applyFont="1" applyFill="1" applyBorder="1" applyAlignment="1">
      <alignment horizontal="center"/>
    </xf>
    <xf numFmtId="0" fontId="9" fillId="4" borderId="30" xfId="0" applyFont="1" applyFill="1" applyBorder="1" applyAlignment="1">
      <alignment horizont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5" fillId="2" borderId="10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5" fillId="2" borderId="30" xfId="0" applyFont="1" applyFill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50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19" fillId="0" borderId="21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19" fillId="0" borderId="20" xfId="0" applyFont="1" applyBorder="1" applyAlignment="1">
      <alignment horizontal="center"/>
    </xf>
    <xf numFmtId="0" fontId="19" fillId="4" borderId="21" xfId="0" applyFont="1" applyFill="1" applyBorder="1" applyAlignment="1">
      <alignment horizontal="center"/>
    </xf>
    <xf numFmtId="0" fontId="19" fillId="4" borderId="25" xfId="0" applyFont="1" applyFill="1" applyBorder="1" applyAlignment="1">
      <alignment horizontal="center"/>
    </xf>
    <xf numFmtId="0" fontId="19" fillId="4" borderId="0" xfId="0" applyFont="1" applyFill="1" applyBorder="1" applyAlignment="1">
      <alignment horizontal="center"/>
    </xf>
    <xf numFmtId="0" fontId="7" fillId="4" borderId="50" xfId="0" applyFont="1" applyFill="1" applyBorder="1" applyAlignment="1">
      <alignment horizontal="center"/>
    </xf>
    <xf numFmtId="0" fontId="10" fillId="0" borderId="43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20" fontId="27" fillId="13" borderId="47" xfId="0" applyNumberFormat="1" applyFont="1" applyFill="1" applyBorder="1" applyAlignment="1">
      <alignment horizontal="center" vertical="center"/>
    </xf>
    <xf numFmtId="20" fontId="27" fillId="13" borderId="26" xfId="0" applyNumberFormat="1" applyFont="1" applyFill="1" applyBorder="1" applyAlignment="1">
      <alignment horizontal="center" vertical="center"/>
    </xf>
    <xf numFmtId="0" fontId="23" fillId="0" borderId="27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20" fontId="27" fillId="9" borderId="47" xfId="0" applyNumberFormat="1" applyFont="1" applyFill="1" applyBorder="1" applyAlignment="1">
      <alignment horizontal="center" vertical="center"/>
    </xf>
    <xf numFmtId="20" fontId="27" fillId="9" borderId="65" xfId="0" applyNumberFormat="1" applyFont="1" applyFill="1" applyBorder="1" applyAlignment="1">
      <alignment horizontal="center" vertical="center"/>
    </xf>
    <xf numFmtId="20" fontId="27" fillId="9" borderId="26" xfId="0" applyNumberFormat="1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/>
    </xf>
    <xf numFmtId="0" fontId="10" fillId="0" borderId="20" xfId="0" applyFont="1" applyFill="1" applyBorder="1" applyAlignment="1">
      <alignment horizontal="center"/>
    </xf>
    <xf numFmtId="0" fontId="10" fillId="0" borderId="25" xfId="0" applyFont="1" applyFill="1" applyBorder="1" applyAlignment="1">
      <alignment horizontal="center"/>
    </xf>
    <xf numFmtId="0" fontId="30" fillId="15" borderId="10" xfId="0" applyFont="1" applyFill="1" applyBorder="1" applyAlignment="1">
      <alignment horizontal="center" vertical="center"/>
    </xf>
    <xf numFmtId="0" fontId="30" fillId="15" borderId="11" xfId="0" applyFont="1" applyFill="1" applyBorder="1" applyAlignment="1">
      <alignment horizontal="center" vertical="center"/>
    </xf>
    <xf numFmtId="0" fontId="10" fillId="9" borderId="10" xfId="0" applyFont="1" applyFill="1" applyBorder="1" applyAlignment="1">
      <alignment horizontal="center"/>
    </xf>
    <xf numFmtId="0" fontId="10" fillId="9" borderId="11" xfId="0" applyFont="1" applyFill="1" applyBorder="1" applyAlignment="1">
      <alignment horizontal="center"/>
    </xf>
    <xf numFmtId="0" fontId="10" fillId="14" borderId="23" xfId="0" applyFont="1" applyFill="1" applyBorder="1" applyAlignment="1">
      <alignment horizontal="center"/>
    </xf>
    <xf numFmtId="0" fontId="10" fillId="14" borderId="24" xfId="0" applyFont="1" applyFill="1" applyBorder="1" applyAlignment="1">
      <alignment horizontal="center"/>
    </xf>
    <xf numFmtId="0" fontId="10" fillId="14" borderId="31" xfId="0" applyFont="1" applyFill="1" applyBorder="1" applyAlignment="1">
      <alignment horizontal="center"/>
    </xf>
    <xf numFmtId="0" fontId="30" fillId="15" borderId="30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/>
    </xf>
    <xf numFmtId="0" fontId="10" fillId="13" borderId="10" xfId="0" applyFont="1" applyFill="1" applyBorder="1" applyAlignment="1">
      <alignment horizontal="center"/>
    </xf>
    <xf numFmtId="0" fontId="10" fillId="13" borderId="11" xfId="0" applyFont="1" applyFill="1" applyBorder="1" applyAlignment="1">
      <alignment horizontal="center"/>
    </xf>
    <xf numFmtId="0" fontId="10" fillId="13" borderId="30" xfId="0" applyFont="1" applyFill="1" applyBorder="1" applyAlignment="1">
      <alignment horizontal="center"/>
    </xf>
    <xf numFmtId="20" fontId="28" fillId="10" borderId="47" xfId="0" applyNumberFormat="1" applyFont="1" applyFill="1" applyBorder="1" applyAlignment="1">
      <alignment horizontal="center" vertical="center"/>
    </xf>
    <xf numFmtId="20" fontId="28" fillId="10" borderId="65" xfId="0" applyNumberFormat="1" applyFont="1" applyFill="1" applyBorder="1" applyAlignment="1">
      <alignment horizontal="center" vertical="center"/>
    </xf>
    <xf numFmtId="20" fontId="28" fillId="10" borderId="26" xfId="0" applyNumberFormat="1" applyFont="1" applyFill="1" applyBorder="1" applyAlignment="1">
      <alignment horizontal="center" vertical="center"/>
    </xf>
    <xf numFmtId="20" fontId="28" fillId="11" borderId="47" xfId="0" applyNumberFormat="1" applyFont="1" applyFill="1" applyBorder="1" applyAlignment="1">
      <alignment horizontal="center" vertical="center"/>
    </xf>
    <xf numFmtId="20" fontId="28" fillId="11" borderId="65" xfId="0" applyNumberFormat="1" applyFont="1" applyFill="1" applyBorder="1" applyAlignment="1">
      <alignment horizontal="center" vertical="center"/>
    </xf>
    <xf numFmtId="20" fontId="28" fillId="11" borderId="26" xfId="0" applyNumberFormat="1" applyFont="1" applyFill="1" applyBorder="1" applyAlignment="1">
      <alignment horizontal="center" vertical="center"/>
    </xf>
    <xf numFmtId="20" fontId="28" fillId="12" borderId="47" xfId="0" applyNumberFormat="1" applyFont="1" applyFill="1" applyBorder="1" applyAlignment="1">
      <alignment horizontal="center" vertical="center"/>
    </xf>
    <xf numFmtId="20" fontId="28" fillId="12" borderId="26" xfId="0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/>
    </xf>
    <xf numFmtId="0" fontId="2" fillId="0" borderId="64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</cellXfs>
  <cellStyles count="2">
    <cellStyle name="Hiperlink" xfId="1" builtinId="8"/>
    <cellStyle name="Normal" xfId="0" builtinId="0"/>
  </cellStyles>
  <dxfs count="4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T&#202;NIS 16+'!A1"/><Relationship Id="rId13" Type="http://schemas.openxmlformats.org/officeDocument/2006/relationships/hyperlink" Target="#'TENIS DE MESA M'!A1"/><Relationship Id="rId18" Type="http://schemas.openxmlformats.org/officeDocument/2006/relationships/hyperlink" Target="#'Futebol 7 Adulto'!A1"/><Relationship Id="rId26" Type="http://schemas.openxmlformats.org/officeDocument/2006/relationships/image" Target="../media/image10.jpeg"/><Relationship Id="rId3" Type="http://schemas.openxmlformats.org/officeDocument/2006/relationships/hyperlink" Target="#'Futsal MASC'!A1"/><Relationship Id="rId21" Type="http://schemas.openxmlformats.org/officeDocument/2006/relationships/image" Target="../media/image5.png"/><Relationship Id="rId34" Type="http://schemas.openxmlformats.org/officeDocument/2006/relationships/image" Target="../media/image18.jpeg"/><Relationship Id="rId7" Type="http://schemas.openxmlformats.org/officeDocument/2006/relationships/image" Target="../media/image3.jpeg"/><Relationship Id="rId12" Type="http://schemas.openxmlformats.org/officeDocument/2006/relationships/hyperlink" Target="#'VOLEI PRAIA F'!A1"/><Relationship Id="rId17" Type="http://schemas.openxmlformats.org/officeDocument/2006/relationships/hyperlink" Target="#NATA&#199;&#195;O!A1"/><Relationship Id="rId25" Type="http://schemas.openxmlformats.org/officeDocument/2006/relationships/image" Target="../media/image9.png"/><Relationship Id="rId33" Type="http://schemas.openxmlformats.org/officeDocument/2006/relationships/image" Target="../media/image17.png"/><Relationship Id="rId38" Type="http://schemas.openxmlformats.org/officeDocument/2006/relationships/hyperlink" Target="#'ATLETA SUSPENSO'!A1"/><Relationship Id="rId2" Type="http://schemas.openxmlformats.org/officeDocument/2006/relationships/hyperlink" Target="#'Futebol 7 Master'!A1"/><Relationship Id="rId16" Type="http://schemas.openxmlformats.org/officeDocument/2006/relationships/hyperlink" Target="#arbitragem!A1"/><Relationship Id="rId20" Type="http://schemas.openxmlformats.org/officeDocument/2006/relationships/image" Target="../media/image4.jpg"/><Relationship Id="rId29" Type="http://schemas.openxmlformats.org/officeDocument/2006/relationships/image" Target="../media/image13.jpeg"/><Relationship Id="rId1" Type="http://schemas.openxmlformats.org/officeDocument/2006/relationships/hyperlink" Target="#ATLETISMO!A1"/><Relationship Id="rId6" Type="http://schemas.openxmlformats.org/officeDocument/2006/relationships/image" Target="../media/image2.png"/><Relationship Id="rId11" Type="http://schemas.openxmlformats.org/officeDocument/2006/relationships/hyperlink" Target="#'VOLEI PRAIA M'!A1"/><Relationship Id="rId24" Type="http://schemas.openxmlformats.org/officeDocument/2006/relationships/image" Target="../media/image8.png"/><Relationship Id="rId32" Type="http://schemas.openxmlformats.org/officeDocument/2006/relationships/image" Target="../media/image16.png"/><Relationship Id="rId37" Type="http://schemas.openxmlformats.org/officeDocument/2006/relationships/image" Target="../media/image21.jpeg"/><Relationship Id="rId5" Type="http://schemas.openxmlformats.org/officeDocument/2006/relationships/image" Target="../media/image1.png"/><Relationship Id="rId15" Type="http://schemas.openxmlformats.org/officeDocument/2006/relationships/hyperlink" Target="#INSCRI&#199;&#213;ES!A1"/><Relationship Id="rId23" Type="http://schemas.openxmlformats.org/officeDocument/2006/relationships/image" Target="../media/image7.png"/><Relationship Id="rId28" Type="http://schemas.openxmlformats.org/officeDocument/2006/relationships/image" Target="../media/image12.png"/><Relationship Id="rId36" Type="http://schemas.openxmlformats.org/officeDocument/2006/relationships/image" Target="../media/image20.png"/><Relationship Id="rId10" Type="http://schemas.openxmlformats.org/officeDocument/2006/relationships/hyperlink" Target="#'T&#202;NIS 45+'!A1"/><Relationship Id="rId19" Type="http://schemas.openxmlformats.org/officeDocument/2006/relationships/hyperlink" Target="#agendamento!A1"/><Relationship Id="rId31" Type="http://schemas.openxmlformats.org/officeDocument/2006/relationships/image" Target="../media/image15.png"/><Relationship Id="rId4" Type="http://schemas.openxmlformats.org/officeDocument/2006/relationships/hyperlink" Target="#Futebol!A1"/><Relationship Id="rId9" Type="http://schemas.openxmlformats.org/officeDocument/2006/relationships/hyperlink" Target="#'T&#202;NIS 35+'!A1"/><Relationship Id="rId14" Type="http://schemas.openxmlformats.org/officeDocument/2006/relationships/hyperlink" Target="#'TENIS DE MESA F'!A1"/><Relationship Id="rId22" Type="http://schemas.openxmlformats.org/officeDocument/2006/relationships/image" Target="../media/image6.jpeg"/><Relationship Id="rId27" Type="http://schemas.openxmlformats.org/officeDocument/2006/relationships/image" Target="../media/image11.png"/><Relationship Id="rId30" Type="http://schemas.openxmlformats.org/officeDocument/2006/relationships/image" Target="../media/image14.jpeg"/><Relationship Id="rId35" Type="http://schemas.openxmlformats.org/officeDocument/2006/relationships/image" Target="../media/image19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emf"/><Relationship Id="rId1" Type="http://schemas.openxmlformats.org/officeDocument/2006/relationships/hyperlink" Target="#MENU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emf"/><Relationship Id="rId1" Type="http://schemas.openxmlformats.org/officeDocument/2006/relationships/hyperlink" Target="#MENU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4" Type="http://schemas.openxmlformats.org/officeDocument/2006/relationships/image" Target="../media/image22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hyperlink" Target="#MENU!A1"/><Relationship Id="rId1" Type="http://schemas.openxmlformats.org/officeDocument/2006/relationships/image" Target="../media/image2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hyperlink" Target="#MENU!A1"/><Relationship Id="rId1" Type="http://schemas.openxmlformats.org/officeDocument/2006/relationships/image" Target="../media/image22.emf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2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7 ADULTO'!A1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7 MASTER'!A1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EBOL DE CAMPO'!A1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Estat&#237;sticas FUTSAL'!A1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</xdr:row>
      <xdr:rowOff>68580</xdr:rowOff>
    </xdr:from>
    <xdr:ext cx="2423160" cy="342786"/>
    <xdr:sp macro="" textlink="">
      <xdr:nvSpPr>
        <xdr:cNvPr id="2" name="CaixaDeText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9060" y="944880"/>
          <a:ext cx="2423160" cy="342786"/>
        </a:xfrm>
        <a:prstGeom prst="rect">
          <a:avLst/>
        </a:prstGeom>
        <a:solidFill>
          <a:srgbClr val="C00000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ATLETISMO</a:t>
          </a:r>
        </a:p>
      </xdr:txBody>
    </xdr:sp>
    <xdr:clientData/>
  </xdr:oneCellAnchor>
  <xdr:oneCellAnchor>
    <xdr:from>
      <xdr:col>5</xdr:col>
      <xdr:colOff>563880</xdr:colOff>
      <xdr:row>6</xdr:row>
      <xdr:rowOff>106680</xdr:rowOff>
    </xdr:from>
    <xdr:ext cx="2423160" cy="342786"/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583180" y="1348740"/>
          <a:ext cx="2423160" cy="342786"/>
        </a:xfrm>
        <a:prstGeom prst="rect">
          <a:avLst/>
        </a:prstGeom>
        <a:solidFill>
          <a:srgbClr val="C00000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FUTEBOL DE SETE MASTER</a:t>
          </a:r>
        </a:p>
      </xdr:txBody>
    </xdr:sp>
    <xdr:clientData/>
  </xdr:oneCellAnchor>
  <xdr:oneCellAnchor>
    <xdr:from>
      <xdr:col>1</xdr:col>
      <xdr:colOff>8703</xdr:colOff>
      <xdr:row>11</xdr:row>
      <xdr:rowOff>0</xdr:rowOff>
    </xdr:from>
    <xdr:ext cx="2423160" cy="342786"/>
    <xdr:sp macro="" textlink="">
      <xdr:nvSpPr>
        <xdr:cNvPr id="4" name="CaixaDe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06674" y="3331029"/>
          <a:ext cx="2423160" cy="342786"/>
        </a:xfrm>
        <a:prstGeom prst="rect">
          <a:avLst/>
        </a:prstGeom>
        <a:solidFill>
          <a:srgbClr val="C00000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FUTSAL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MASCULINO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</xdr:col>
      <xdr:colOff>8703</xdr:colOff>
      <xdr:row>8</xdr:row>
      <xdr:rowOff>144780</xdr:rowOff>
    </xdr:from>
    <xdr:ext cx="2423160" cy="342786"/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06674" y="2920637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FUTEBOL DE CAMPO</a:t>
          </a:r>
        </a:p>
      </xdr:txBody>
    </xdr:sp>
    <xdr:clientData/>
  </xdr:oneCellAnchor>
  <xdr:twoCellAnchor editAs="oneCell">
    <xdr:from>
      <xdr:col>2</xdr:col>
      <xdr:colOff>53339</xdr:colOff>
      <xdr:row>22</xdr:row>
      <xdr:rowOff>137160</xdr:rowOff>
    </xdr:from>
    <xdr:to>
      <xdr:col>3</xdr:col>
      <xdr:colOff>504580</xdr:colOff>
      <xdr:row>27</xdr:row>
      <xdr:rowOff>38100</xdr:rowOff>
    </xdr:to>
    <xdr:pic>
      <xdr:nvPicPr>
        <xdr:cNvPr id="6" name="Imagem 7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39" y="5524500"/>
          <a:ext cx="1060841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434341</xdr:colOff>
      <xdr:row>17</xdr:row>
      <xdr:rowOff>137160</xdr:rowOff>
    </xdr:from>
    <xdr:to>
      <xdr:col>13</xdr:col>
      <xdr:colOff>495301</xdr:colOff>
      <xdr:row>25</xdr:row>
      <xdr:rowOff>0</xdr:rowOff>
    </xdr:to>
    <xdr:pic>
      <xdr:nvPicPr>
        <xdr:cNvPr id="7" name="Imagem 6" descr="Resultado de imagem para Eldor Do Brasil Componentes Automotivos Indústria e Comércio Ltda.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1241" y="4610100"/>
          <a:ext cx="1280160" cy="1325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304800</xdr:colOff>
      <xdr:row>23</xdr:row>
      <xdr:rowOff>30481</xdr:rowOff>
    </xdr:from>
    <xdr:to>
      <xdr:col>14</xdr:col>
      <xdr:colOff>251460</xdr:colOff>
      <xdr:row>28</xdr:row>
      <xdr:rowOff>42609</xdr:rowOff>
    </xdr:to>
    <xdr:pic>
      <xdr:nvPicPr>
        <xdr:cNvPr id="8" name="Imagem 7" descr="http://ibramar.com.br/wp-content/uploads/2016/04/PLASTEK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5600701"/>
          <a:ext cx="1165860" cy="926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8703</xdr:colOff>
      <xdr:row>13</xdr:row>
      <xdr:rowOff>38100</xdr:rowOff>
    </xdr:from>
    <xdr:ext cx="2423160" cy="342786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106674" y="3739243"/>
          <a:ext cx="2423160" cy="342786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FUTSAL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FEMININO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0</xdr:colOff>
      <xdr:row>4</xdr:row>
      <xdr:rowOff>68580</xdr:rowOff>
    </xdr:from>
    <xdr:ext cx="2423160" cy="342786"/>
    <xdr:sp macro="" textlink="">
      <xdr:nvSpPr>
        <xdr:cNvPr id="11" name="CaixaDeTexto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5067300" y="944880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CAMPO 16+ (A)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0</xdr:colOff>
      <xdr:row>6</xdr:row>
      <xdr:rowOff>106680</xdr:rowOff>
    </xdr:from>
    <xdr:ext cx="2423160" cy="342786"/>
    <xdr:sp macro="" textlink="">
      <xdr:nvSpPr>
        <xdr:cNvPr id="12" name="CaixaDeTexto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5067300" y="1348740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CAMPO 35+ (B)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5</xdr:col>
      <xdr:colOff>576937</xdr:colOff>
      <xdr:row>8</xdr:row>
      <xdr:rowOff>144780</xdr:rowOff>
    </xdr:from>
    <xdr:ext cx="2423160" cy="342786"/>
    <xdr:sp macro="" textlink="">
      <xdr:nvSpPr>
        <xdr:cNvPr id="13" name="CaixaDeTexto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2590794" y="2920637"/>
          <a:ext cx="2423160" cy="342786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CAMPO 45+ (C)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9</xdr:col>
      <xdr:colOff>604158</xdr:colOff>
      <xdr:row>10</xdr:row>
      <xdr:rowOff>182880</xdr:rowOff>
    </xdr:from>
    <xdr:ext cx="2423160" cy="342900"/>
    <xdr:sp macro="" textlink="">
      <xdr:nvSpPr>
        <xdr:cNvPr id="14" name="CaixaDeTexto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056415" y="3328851"/>
          <a:ext cx="2423160" cy="342900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VÔLEI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PRAIA TRIO M</a:t>
          </a:r>
        </a:p>
      </xdr:txBody>
    </xdr:sp>
    <xdr:clientData/>
  </xdr:oneCellAnchor>
  <xdr:oneCellAnchor>
    <xdr:from>
      <xdr:col>9</xdr:col>
      <xdr:colOff>604158</xdr:colOff>
      <xdr:row>13</xdr:row>
      <xdr:rowOff>35922</xdr:rowOff>
    </xdr:from>
    <xdr:ext cx="2423160" cy="342900"/>
    <xdr:sp macro="" textlink="">
      <xdr:nvSpPr>
        <xdr:cNvPr id="16" name="CaixaDeTexto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5056415" y="3737065"/>
          <a:ext cx="2423160" cy="342900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VÔLEI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PRAIA TRIO F</a:t>
          </a:r>
        </a:p>
      </xdr:txBody>
    </xdr:sp>
    <xdr:clientData/>
  </xdr:oneCellAnchor>
  <xdr:oneCellAnchor>
    <xdr:from>
      <xdr:col>9</xdr:col>
      <xdr:colOff>604158</xdr:colOff>
      <xdr:row>8</xdr:row>
      <xdr:rowOff>144780</xdr:rowOff>
    </xdr:from>
    <xdr:ext cx="2423160" cy="342900"/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5056415" y="2920637"/>
          <a:ext cx="2423160" cy="342900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PESCA</a:t>
          </a:r>
        </a:p>
      </xdr:txBody>
    </xdr:sp>
    <xdr:clientData/>
  </xdr:oneCellAnchor>
  <xdr:oneCellAnchor>
    <xdr:from>
      <xdr:col>5</xdr:col>
      <xdr:colOff>576937</xdr:colOff>
      <xdr:row>11</xdr:row>
      <xdr:rowOff>0</xdr:rowOff>
    </xdr:from>
    <xdr:ext cx="2423160" cy="342786"/>
    <xdr:sp macro="" textlink="">
      <xdr:nvSpPr>
        <xdr:cNvPr id="19" name="CaixaDeTexto 1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2590794" y="3331029"/>
          <a:ext cx="2423160" cy="342786"/>
        </a:xfrm>
        <a:prstGeom prst="rect">
          <a:avLst/>
        </a:prstGeom>
        <a:solidFill>
          <a:srgbClr val="C00000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MESA M.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5</xdr:col>
      <xdr:colOff>576937</xdr:colOff>
      <xdr:row>13</xdr:row>
      <xdr:rowOff>38100</xdr:rowOff>
    </xdr:from>
    <xdr:ext cx="2423160" cy="342786"/>
    <xdr:sp macro="" textlink="">
      <xdr:nvSpPr>
        <xdr:cNvPr id="20" name="CaixaDeTexto 19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2590794" y="3739243"/>
          <a:ext cx="2423160" cy="342786"/>
        </a:xfrm>
        <a:prstGeom prst="rect">
          <a:avLst/>
        </a:prstGeom>
        <a:solidFill>
          <a:srgbClr val="C00000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TÊNIS</a:t>
          </a:r>
          <a:r>
            <a:rPr lang="pt-BR" sz="16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MESA F.</a:t>
          </a:r>
          <a:endParaRPr lang="pt-BR" sz="16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14</xdr:col>
      <xdr:colOff>32658</xdr:colOff>
      <xdr:row>4</xdr:row>
      <xdr:rowOff>68581</xdr:rowOff>
    </xdr:from>
    <xdr:ext cx="3570514" cy="334190"/>
    <xdr:sp macro="" textlink="">
      <xdr:nvSpPr>
        <xdr:cNvPr id="21" name="CaixaDeTexto 20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7532915" y="2104210"/>
          <a:ext cx="3570514" cy="334190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LINK DE INSCRIÇÃO</a:t>
          </a:r>
        </a:p>
      </xdr:txBody>
    </xdr:sp>
    <xdr:clientData/>
  </xdr:oneCellAnchor>
  <xdr:oneCellAnchor>
    <xdr:from>
      <xdr:col>14</xdr:col>
      <xdr:colOff>32657</xdr:colOff>
      <xdr:row>6</xdr:row>
      <xdr:rowOff>95794</xdr:rowOff>
    </xdr:from>
    <xdr:ext cx="3570515" cy="350520"/>
    <xdr:sp macro="" textlink="">
      <xdr:nvSpPr>
        <xdr:cNvPr id="22" name="CaixaDeTexto 2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7532914" y="2501537"/>
          <a:ext cx="3570515" cy="350520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TAXA DE ARBITRAGEM</a:t>
          </a:r>
        </a:p>
      </xdr:txBody>
    </xdr:sp>
    <xdr:clientData/>
  </xdr:oneCellAnchor>
  <xdr:oneCellAnchor>
    <xdr:from>
      <xdr:col>1</xdr:col>
      <xdr:colOff>0</xdr:colOff>
      <xdr:row>6</xdr:row>
      <xdr:rowOff>106680</xdr:rowOff>
    </xdr:from>
    <xdr:ext cx="2423160" cy="342786"/>
    <xdr:sp macro="" textlink="">
      <xdr:nvSpPr>
        <xdr:cNvPr id="23" name="CaixaDeTexto 2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99060" y="1348740"/>
          <a:ext cx="2423160" cy="342786"/>
        </a:xfrm>
        <a:prstGeom prst="rect">
          <a:avLst/>
        </a:prstGeom>
        <a:solidFill>
          <a:srgbClr val="C00000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NATAÇÃO</a:t>
          </a:r>
        </a:p>
      </xdr:txBody>
    </xdr:sp>
    <xdr:clientData/>
  </xdr:oneCellAnchor>
  <xdr:oneCellAnchor>
    <xdr:from>
      <xdr:col>5</xdr:col>
      <xdr:colOff>563880</xdr:colOff>
      <xdr:row>4</xdr:row>
      <xdr:rowOff>68580</xdr:rowOff>
    </xdr:from>
    <xdr:ext cx="2423160" cy="342786"/>
    <xdr:sp macro="" textlink="">
      <xdr:nvSpPr>
        <xdr:cNvPr id="25" name="CaixaDeTexto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2583180" y="944880"/>
          <a:ext cx="2423160" cy="342786"/>
        </a:xfrm>
        <a:prstGeom prst="rect">
          <a:avLst/>
        </a:prstGeom>
        <a:solidFill>
          <a:srgbClr val="C00000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6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FUTEBOL DE SETE ADULTO</a:t>
          </a:r>
        </a:p>
      </xdr:txBody>
    </xdr:sp>
    <xdr:clientData/>
  </xdr:oneCellAnchor>
  <xdr:oneCellAnchor>
    <xdr:from>
      <xdr:col>14</xdr:col>
      <xdr:colOff>21772</xdr:colOff>
      <xdr:row>8</xdr:row>
      <xdr:rowOff>152400</xdr:rowOff>
    </xdr:from>
    <xdr:ext cx="3592286" cy="326572"/>
    <xdr:sp macro="" textlink="">
      <xdr:nvSpPr>
        <xdr:cNvPr id="26" name="CaixaDeTexto 2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7522029" y="2928257"/>
          <a:ext cx="3592286" cy="326572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AGENDAMENTOS</a:t>
          </a:r>
        </a:p>
      </xdr:txBody>
    </xdr:sp>
    <xdr:clientData/>
  </xdr:oneCellAnchor>
  <xdr:oneCellAnchor>
    <xdr:from>
      <xdr:col>14</xdr:col>
      <xdr:colOff>16328</xdr:colOff>
      <xdr:row>13</xdr:row>
      <xdr:rowOff>37011</xdr:rowOff>
    </xdr:from>
    <xdr:ext cx="3586844" cy="333103"/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7516585" y="3738154"/>
          <a:ext cx="3586844" cy="333103"/>
        </a:xfrm>
        <a:prstGeom prst="rect">
          <a:avLst/>
        </a:prstGeom>
        <a:solidFill>
          <a:schemeClr val="bg1">
            <a:lumMod val="65000"/>
          </a:schemeClr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2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EMPRESAS CLASSIFICADAS PARA FASE REGIONAL</a:t>
          </a:r>
        </a:p>
      </xdr:txBody>
    </xdr:sp>
    <xdr:clientData/>
  </xdr:oneCellAnchor>
  <xdr:twoCellAnchor editAs="oneCell">
    <xdr:from>
      <xdr:col>0</xdr:col>
      <xdr:colOff>91440</xdr:colOff>
      <xdr:row>0</xdr:row>
      <xdr:rowOff>0</xdr:rowOff>
    </xdr:from>
    <xdr:to>
      <xdr:col>20</xdr:col>
      <xdr:colOff>7620</xdr:colOff>
      <xdr:row>1</xdr:row>
      <xdr:rowOff>83820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81626"/>
        <a:stretch/>
      </xdr:blipFill>
      <xdr:spPr bwMode="auto">
        <a:xfrm>
          <a:off x="91440" y="0"/>
          <a:ext cx="11079480" cy="16459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12</xdr:col>
      <xdr:colOff>45720</xdr:colOff>
      <xdr:row>0</xdr:row>
      <xdr:rowOff>1120140</xdr:rowOff>
    </xdr:from>
    <xdr:ext cx="4833503" cy="468013"/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6359434" y="1120140"/>
          <a:ext cx="4833503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2400" b="1" u="sng">
              <a:solidFill>
                <a:schemeClr val="bg1"/>
              </a:solidFill>
            </a:rPr>
            <a:t>BOLETIM INFORMATIVO - 021/ 2022</a:t>
          </a:r>
        </a:p>
      </xdr:txBody>
    </xdr:sp>
    <xdr:clientData/>
  </xdr:oneCellAnchor>
  <xdr:twoCellAnchor editAs="oneCell">
    <xdr:from>
      <xdr:col>16</xdr:col>
      <xdr:colOff>597624</xdr:colOff>
      <xdr:row>27</xdr:row>
      <xdr:rowOff>21772</xdr:rowOff>
    </xdr:from>
    <xdr:to>
      <xdr:col>19</xdr:col>
      <xdr:colOff>544285</xdr:colOff>
      <xdr:row>34</xdr:row>
      <xdr:rowOff>173083</xdr:rowOff>
    </xdr:to>
    <xdr:pic>
      <xdr:nvPicPr>
        <xdr:cNvPr id="31" name="Imagem 30" descr="Resultado de imagem para logo reconditec sistemas ltda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7081" y="6379029"/>
          <a:ext cx="1775461" cy="1446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17</xdr:row>
      <xdr:rowOff>38100</xdr:rowOff>
    </xdr:from>
    <xdr:to>
      <xdr:col>4</xdr:col>
      <xdr:colOff>175260</xdr:colOff>
      <xdr:row>22</xdr:row>
      <xdr:rowOff>60960</xdr:rowOff>
    </xdr:to>
    <xdr:pic>
      <xdr:nvPicPr>
        <xdr:cNvPr id="32" name="Imagem 31" descr="Resultado de imagem para logo angulo ferramentaria indaiatuba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4511040"/>
          <a:ext cx="1463040" cy="93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236220</xdr:colOff>
      <xdr:row>17</xdr:row>
      <xdr:rowOff>129540</xdr:rowOff>
    </xdr:from>
    <xdr:to>
      <xdr:col>7</xdr:col>
      <xdr:colOff>144780</xdr:colOff>
      <xdr:row>23</xdr:row>
      <xdr:rowOff>22860</xdr:rowOff>
    </xdr:to>
    <xdr:pic>
      <xdr:nvPicPr>
        <xdr:cNvPr id="33" name="Imagem 32" descr="Resultado de imagem para logo benteler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" y="4602480"/>
          <a:ext cx="173736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61563</xdr:colOff>
      <xdr:row>17</xdr:row>
      <xdr:rowOff>76200</xdr:rowOff>
    </xdr:from>
    <xdr:to>
      <xdr:col>9</xdr:col>
      <xdr:colOff>358140</xdr:colOff>
      <xdr:row>24</xdr:row>
      <xdr:rowOff>0</xdr:rowOff>
    </xdr:to>
    <xdr:pic>
      <xdr:nvPicPr>
        <xdr:cNvPr id="34" name="Imagem 33" descr="Resultado de imagem para logo cipec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0063" y="4549140"/>
          <a:ext cx="1515777" cy="1203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327660</xdr:colOff>
      <xdr:row>18</xdr:row>
      <xdr:rowOff>38100</xdr:rowOff>
    </xdr:from>
    <xdr:to>
      <xdr:col>11</xdr:col>
      <xdr:colOff>396240</xdr:colOff>
      <xdr:row>23</xdr:row>
      <xdr:rowOff>129540</xdr:rowOff>
    </xdr:to>
    <xdr:pic>
      <xdr:nvPicPr>
        <xdr:cNvPr id="35" name="Imagem 34" descr="Resultado de imagem para logo Dal comandos indaiatuba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5360" y="4693920"/>
          <a:ext cx="1287780" cy="1005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487680</xdr:colOff>
      <xdr:row>17</xdr:row>
      <xdr:rowOff>106680</xdr:rowOff>
    </xdr:from>
    <xdr:to>
      <xdr:col>15</xdr:col>
      <xdr:colOff>518160</xdr:colOff>
      <xdr:row>24</xdr:row>
      <xdr:rowOff>137160</xdr:rowOff>
    </xdr:to>
    <xdr:pic>
      <xdr:nvPicPr>
        <xdr:cNvPr id="36" name="Imagem 35" descr="Resultado de imagem para logo Nidec Indaiatuba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3780" y="4579620"/>
          <a:ext cx="1249680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604156</xdr:colOff>
      <xdr:row>19</xdr:row>
      <xdr:rowOff>83820</xdr:rowOff>
    </xdr:from>
    <xdr:to>
      <xdr:col>19</xdr:col>
      <xdr:colOff>564028</xdr:colOff>
      <xdr:row>21</xdr:row>
      <xdr:rowOff>7620</xdr:rowOff>
    </xdr:to>
    <xdr:pic>
      <xdr:nvPicPr>
        <xdr:cNvPr id="37" name="Imagem 36" descr="Innara - Indústria Nacional de Aramados LTDA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3213" y="4960620"/>
          <a:ext cx="1179072" cy="293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548640</xdr:colOff>
      <xdr:row>18</xdr:row>
      <xdr:rowOff>152400</xdr:rowOff>
    </xdr:from>
    <xdr:to>
      <xdr:col>17</xdr:col>
      <xdr:colOff>434340</xdr:colOff>
      <xdr:row>22</xdr:row>
      <xdr:rowOff>91440</xdr:rowOff>
    </xdr:to>
    <xdr:pic>
      <xdr:nvPicPr>
        <xdr:cNvPr id="38" name="Imagem 37" descr="História - Irani Papel e Embalagem S.A.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3940" y="4808220"/>
          <a:ext cx="1104900" cy="67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369434</xdr:colOff>
      <xdr:row>23</xdr:row>
      <xdr:rowOff>0</xdr:rowOff>
    </xdr:from>
    <xdr:to>
      <xdr:col>7</xdr:col>
      <xdr:colOff>38099</xdr:colOff>
      <xdr:row>27</xdr:row>
      <xdr:rowOff>15240</xdr:rowOff>
    </xdr:to>
    <xdr:pic>
      <xdr:nvPicPr>
        <xdr:cNvPr id="39" name="Imagem 38" descr="Metalúrgica Fujii Ltda. - Home | Facebook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9134" y="5570220"/>
          <a:ext cx="1497465" cy="74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350520</xdr:colOff>
      <xdr:row>22</xdr:row>
      <xdr:rowOff>22860</xdr:rowOff>
    </xdr:from>
    <xdr:to>
      <xdr:col>9</xdr:col>
      <xdr:colOff>274320</xdr:colOff>
      <xdr:row>28</xdr:row>
      <xdr:rowOff>68580</xdr:rowOff>
    </xdr:to>
    <xdr:pic>
      <xdr:nvPicPr>
        <xdr:cNvPr id="40" name="Imagem 39" descr="Miba Group | LinkedIn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020" y="5410200"/>
          <a:ext cx="11430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342900</xdr:colOff>
      <xdr:row>23</xdr:row>
      <xdr:rowOff>106680</xdr:rowOff>
    </xdr:from>
    <xdr:to>
      <xdr:col>12</xdr:col>
      <xdr:colOff>495300</xdr:colOff>
      <xdr:row>27</xdr:row>
      <xdr:rowOff>160020</xdr:rowOff>
    </xdr:to>
    <xdr:pic>
      <xdr:nvPicPr>
        <xdr:cNvPr id="41" name="Imagem 40" descr="PECVAL INDÚSTRIA LTDA : Indústria de Injeção Plástica :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5676900"/>
          <a:ext cx="1981200" cy="784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561340</xdr:colOff>
      <xdr:row>22</xdr:row>
      <xdr:rowOff>161925</xdr:rowOff>
    </xdr:from>
    <xdr:to>
      <xdr:col>17</xdr:col>
      <xdr:colOff>228600</xdr:colOff>
      <xdr:row>29</xdr:row>
      <xdr:rowOff>3810</xdr:rowOff>
    </xdr:to>
    <xdr:pic>
      <xdr:nvPicPr>
        <xdr:cNvPr id="42" name="Imagem 41" descr="PW. Hidropneumática LTDA - Catálogo das Indústrias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040" y="5549265"/>
          <a:ext cx="1496060" cy="112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60960</xdr:rowOff>
    </xdr:from>
    <xdr:to>
      <xdr:col>4</xdr:col>
      <xdr:colOff>228600</xdr:colOff>
      <xdr:row>33</xdr:row>
      <xdr:rowOff>47866</xdr:rowOff>
    </xdr:to>
    <xdr:pic>
      <xdr:nvPicPr>
        <xdr:cNvPr id="43" name="Imagem 42" descr="SCHOTT FLAT GLASS DO BRASIL LTDA - Achei GPS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545580"/>
          <a:ext cx="1447800" cy="901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419100</xdr:colOff>
      <xdr:row>27</xdr:row>
      <xdr:rowOff>0</xdr:rowOff>
    </xdr:from>
    <xdr:to>
      <xdr:col>6</xdr:col>
      <xdr:colOff>449580</xdr:colOff>
      <xdr:row>33</xdr:row>
      <xdr:rowOff>152400</xdr:rowOff>
    </xdr:to>
    <xdr:pic>
      <xdr:nvPicPr>
        <xdr:cNvPr id="44" name="Imagem 43" descr="SEW Brasil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6301740"/>
          <a:ext cx="1249680" cy="1249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518161</xdr:colOff>
      <xdr:row>28</xdr:row>
      <xdr:rowOff>76200</xdr:rowOff>
    </xdr:from>
    <xdr:to>
      <xdr:col>10</xdr:col>
      <xdr:colOff>160021</xdr:colOff>
      <xdr:row>32</xdr:row>
      <xdr:rowOff>22860</xdr:rowOff>
    </xdr:to>
    <xdr:pic>
      <xdr:nvPicPr>
        <xdr:cNvPr id="45" name="Imagem 44" descr="Sala de Imprensa - Singer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7061" y="6560820"/>
          <a:ext cx="2080260" cy="678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441960</xdr:colOff>
      <xdr:row>29</xdr:row>
      <xdr:rowOff>1</xdr:rowOff>
    </xdr:from>
    <xdr:to>
      <xdr:col>13</xdr:col>
      <xdr:colOff>182880</xdr:colOff>
      <xdr:row>31</xdr:row>
      <xdr:rowOff>182817</xdr:rowOff>
    </xdr:to>
    <xdr:pic>
      <xdr:nvPicPr>
        <xdr:cNvPr id="46" name="Imagem 45" descr="TK Logistica do Brasil Ltda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9260" y="6667501"/>
          <a:ext cx="1569720" cy="548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525780</xdr:colOff>
      <xdr:row>28</xdr:row>
      <xdr:rowOff>45720</xdr:rowOff>
    </xdr:from>
    <xdr:to>
      <xdr:col>15</xdr:col>
      <xdr:colOff>586740</xdr:colOff>
      <xdr:row>34</xdr:row>
      <xdr:rowOff>15240</xdr:rowOff>
    </xdr:to>
    <xdr:pic>
      <xdr:nvPicPr>
        <xdr:cNvPr id="47" name="Imagem 46" descr="Yanmar Brasil - Home | Facebook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1880" y="6530340"/>
          <a:ext cx="128016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14</xdr:col>
      <xdr:colOff>16324</xdr:colOff>
      <xdr:row>10</xdr:row>
      <xdr:rowOff>178522</xdr:rowOff>
    </xdr:from>
    <xdr:ext cx="3586844" cy="354878"/>
    <xdr:sp macro="" textlink="">
      <xdr:nvSpPr>
        <xdr:cNvPr id="49" name="CaixaDeTexto 48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7516581" y="3324493"/>
          <a:ext cx="3586844" cy="354878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  <a:scene3d>
          <a:camera prst="obliqueTopLeft"/>
          <a:lightRig rig="threePt" dir="t"/>
        </a:scene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1" u="sng" cap="none" spc="0" baseline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ATLETAS SUSPENSOS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123825</xdr:rowOff>
    </xdr:from>
    <xdr:to>
      <xdr:col>2</xdr:col>
      <xdr:colOff>514773</xdr:colOff>
      <xdr:row>2</xdr:row>
      <xdr:rowOff>53890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 flipH="1">
          <a:off x="219075" y="123825"/>
          <a:ext cx="1124373" cy="46346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76200</xdr:rowOff>
    </xdr:from>
    <xdr:to>
      <xdr:col>1</xdr:col>
      <xdr:colOff>238125</xdr:colOff>
      <xdr:row>2</xdr:row>
      <xdr:rowOff>76200</xdr:rowOff>
    </xdr:to>
    <xdr:sp macro="" textlink="">
      <xdr:nvSpPr>
        <xdr:cNvPr id="2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flipH="1">
          <a:off x="142875" y="76200"/>
          <a:ext cx="704850" cy="3810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2</xdr:col>
      <xdr:colOff>388620</xdr:colOff>
      <xdr:row>0</xdr:row>
      <xdr:rowOff>0</xdr:rowOff>
    </xdr:from>
    <xdr:to>
      <xdr:col>5</xdr:col>
      <xdr:colOff>40005</xdr:colOff>
      <xdr:row>3</xdr:row>
      <xdr:rowOff>167640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20" y="0"/>
          <a:ext cx="2918460" cy="7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76200</xdr:rowOff>
    </xdr:from>
    <xdr:to>
      <xdr:col>1</xdr:col>
      <xdr:colOff>238125</xdr:colOff>
      <xdr:row>2</xdr:row>
      <xdr:rowOff>76200</xdr:rowOff>
    </xdr:to>
    <xdr:sp macro="" textlink="">
      <xdr:nvSpPr>
        <xdr:cNvPr id="2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 flipH="1">
          <a:off x="142875" y="76200"/>
          <a:ext cx="657225" cy="3810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2</xdr:col>
      <xdr:colOff>388620</xdr:colOff>
      <xdr:row>0</xdr:row>
      <xdr:rowOff>0</xdr:rowOff>
    </xdr:from>
    <xdr:to>
      <xdr:col>7</xdr:col>
      <xdr:colOff>30480</xdr:colOff>
      <xdr:row>3</xdr:row>
      <xdr:rowOff>167640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20" y="0"/>
          <a:ext cx="2918460" cy="7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4226377</xdr:colOff>
      <xdr:row>1</xdr:row>
      <xdr:rowOff>142875</xdr:rowOff>
    </xdr:from>
    <xdr:to>
      <xdr:col>19</xdr:col>
      <xdr:colOff>596264</xdr:colOff>
      <xdr:row>21</xdr:row>
      <xdr:rowOff>148590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53EAFC1-EBCD-4564-88EA-A9D425030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41677" y="333375"/>
          <a:ext cx="4866187" cy="3920490"/>
        </a:xfrm>
        <a:prstGeom prst="rect">
          <a:avLst/>
        </a:prstGeom>
      </xdr:spPr>
    </xdr:pic>
    <xdr:clientData/>
  </xdr:twoCellAnchor>
  <xdr:twoCellAnchor editAs="oneCell">
    <xdr:from>
      <xdr:col>11</xdr:col>
      <xdr:colOff>778327</xdr:colOff>
      <xdr:row>5</xdr:row>
      <xdr:rowOff>133350</xdr:rowOff>
    </xdr:from>
    <xdr:to>
      <xdr:col>11</xdr:col>
      <xdr:colOff>2864041</xdr:colOff>
      <xdr:row>15</xdr:row>
      <xdr:rowOff>190245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12677" y="1104900"/>
          <a:ext cx="2085714" cy="203809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657225</xdr:colOff>
      <xdr:row>2</xdr:row>
      <xdr:rowOff>0</xdr:rowOff>
    </xdr:to>
    <xdr:sp macro="" textlink="">
      <xdr:nvSpPr>
        <xdr:cNvPr id="4" name="Seta: para a Direita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 flipH="1">
          <a:off x="0" y="0"/>
          <a:ext cx="657225" cy="3810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8</xdr:col>
      <xdr:colOff>19050</xdr:colOff>
      <xdr:row>0</xdr:row>
      <xdr:rowOff>95250</xdr:rowOff>
    </xdr:from>
    <xdr:to>
      <xdr:col>10</xdr:col>
      <xdr:colOff>466725</xdr:colOff>
      <xdr:row>3</xdr:row>
      <xdr:rowOff>6217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95250"/>
          <a:ext cx="1905000" cy="482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76200</xdr:colOff>
      <xdr:row>1</xdr:row>
      <xdr:rowOff>0</xdr:rowOff>
    </xdr:from>
    <xdr:to>
      <xdr:col>12</xdr:col>
      <xdr:colOff>6294120</xdr:colOff>
      <xdr:row>33</xdr:row>
      <xdr:rowOff>99060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1795EBF-4BAA-41A4-A68D-55EB84B93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0" y="190500"/>
          <a:ext cx="6217920" cy="61950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47625</xdr:colOff>
      <xdr:row>2</xdr:row>
      <xdr:rowOff>0</xdr:rowOff>
    </xdr:to>
    <xdr:sp macro="" textlink="">
      <xdr:nvSpPr>
        <xdr:cNvPr id="3" name="Seta: para a Direit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 flipH="1">
          <a:off x="0" y="0"/>
          <a:ext cx="657225" cy="3810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9</xdr:col>
      <xdr:colOff>190500</xdr:colOff>
      <xdr:row>0</xdr:row>
      <xdr:rowOff>114300</xdr:rowOff>
    </xdr:from>
    <xdr:to>
      <xdr:col>12</xdr:col>
      <xdr:colOff>266700</xdr:colOff>
      <xdr:row>3</xdr:row>
      <xdr:rowOff>25267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114300"/>
          <a:ext cx="1905000" cy="482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190500</xdr:colOff>
      <xdr:row>40</xdr:row>
      <xdr:rowOff>0</xdr:rowOff>
    </xdr:to>
    <xdr:sp macro="" textlink="">
      <xdr:nvSpPr>
        <xdr:cNvPr id="2" name="Caixa de Texto 6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0" y="0"/>
          <a:ext cx="6286500" cy="7315200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Informações:</a:t>
          </a:r>
        </a:p>
        <a:p>
          <a:pPr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342900" lvl="0" indent="-342900" algn="just">
            <a:buFont typeface="+mj-lt"/>
            <a:buAutoNum type="arabicPeriod"/>
          </a:pP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Inscrições:  As inscrições terão início a partir de 30/03/2022 através do link </a:t>
          </a:r>
          <a:r>
            <a:rPr lang="pt-BR" sz="850" u="sng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https://inscricaogestaoesportiva.sesisp.org.br/?976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342900" lvl="0" indent="-342900" algn="just">
            <a:buFont typeface="+mj-lt"/>
            <a:buAutoNum type="arabicPeriod"/>
          </a:pP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Regulamento está anexo ao email e também no link de inscrição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342900" lvl="0" indent="-342900" algn="just">
            <a:buFont typeface="+mj-lt"/>
            <a:buAutoNum type="arabicPeriod"/>
          </a:pP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Boleto: Empresas que necessitam de um prazo maior que 5 (cinco) dias para pagamento da taxa de inscrição, </a:t>
          </a:r>
          <a:r>
            <a:rPr lang="pt-BR" sz="850" b="1" u="sng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antes de efetuar a inscrição no site</a:t>
          </a: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deverão entrar em contato com o representante do SESI para solicitar a prorrogação do prazo;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342900" lvl="0" indent="-342900" algn="just">
            <a:buFont typeface="+mj-lt"/>
            <a:buAutoNum type="arabicPeriod"/>
          </a:pP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Reserva de espaço para treino: A partir de 04/04/2022 estará aberta a agenda para reserva de espaço para treino entre as empresas </a:t>
          </a:r>
          <a:r>
            <a:rPr lang="pt-BR" sz="850" b="1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inscritas nas modalidades apresentadas no regulamento</a:t>
          </a:r>
          <a:r>
            <a:rPr lang="pt-BR" sz="850" u="none" strike="noStrike">
              <a:solidFill>
                <a:srgbClr val="CC9900"/>
              </a:solidFill>
              <a:effectLst/>
              <a:latin typeface="Verdana" panose="020B060403050404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.  As empresas interessadas deverão seguir as orientações abaixo: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 u="none" strike="noStrike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a- A reserva de Quadras/Campos deverá ser realizada através do email </a:t>
          </a:r>
          <a:r>
            <a:rPr lang="pt-BR" sz="1200" u="sng">
              <a:solidFill>
                <a:srgbClr val="CC99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silvia.passos@sesisp.org.br</a:t>
          </a: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 somente para Empresas que estejam participando dos Jogos do SESI nas respectivas modalidades que estejam inscritas.  A reserva será realizada durante a semana - 2ª feira à Domingos, </a:t>
          </a:r>
          <a:r>
            <a:rPr lang="pt-BR" sz="1200" b="1" u="sng">
              <a:effectLst/>
              <a:ea typeface="Calibri" panose="020F0502020204030204" pitchFamily="34" charset="0"/>
              <a:cs typeface="Times New Roman" panose="02020603050405020304" pitchFamily="18" charset="0"/>
            </a:rPr>
            <a:t>mediante disponibilidade da instalação e dentro do horário de funcionamento do clube;</a:t>
          </a:r>
          <a:endParaRPr lang="pt-BR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b- Caso o colaborador da empresa solicitante da instalação </a:t>
          </a:r>
          <a:r>
            <a:rPr lang="pt-BR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não tenha carteirinha</a:t>
          </a: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, o acesso deste colaborador será viabilizado mediante envio da </a:t>
          </a:r>
          <a:r>
            <a:rPr lang="pt-BR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ficha de inscrição dos Jogos do SESI</a:t>
          </a:r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, e sempre que houver inclusão de novos colaboradores é de responsabilidade da empresa reenviar a lista atualizada;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c- Esta ficha de inscrição ficará na portaria e a liberação do acesso será realizada através de documento pessoal de identificação do colaborador (RG. CNH, etc...) caso o nome do colaborador não estiver na ficha de inscrição, ou a mesma estiver desatualizada, não será permitido a entrada do colaborador.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d- O SESI entende que as pessoas inscritas na ficha são colaboradores da empresa;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457200"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e- A confirmação da reserva será realizada através da devolutiva por email ao solicitante, com validade de 2 (duas) reservas por empresa.  Sendo uma reserva para cada dia escolhido na semana.</a:t>
          </a:r>
        </a:p>
        <a:p>
          <a:pPr algn="just"/>
          <a:r>
            <a:rPr lang="pt-BR" sz="12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</xdr:txBody>
    </xdr:sp>
    <xdr:clientData/>
  </xdr:twoCellAnchor>
  <xdr:twoCellAnchor>
    <xdr:from>
      <xdr:col>12</xdr:col>
      <xdr:colOff>0</xdr:colOff>
      <xdr:row>1</xdr:row>
      <xdr:rowOff>0</xdr:rowOff>
    </xdr:from>
    <xdr:to>
      <xdr:col>13</xdr:col>
      <xdr:colOff>548640</xdr:colOff>
      <xdr:row>3</xdr:row>
      <xdr:rowOff>118872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 flipH="1">
          <a:off x="7315200" y="18288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335280</xdr:colOff>
      <xdr:row>0</xdr:row>
      <xdr:rowOff>0</xdr:rowOff>
    </xdr:from>
    <xdr:ext cx="7778283" cy="6120265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335280" y="0"/>
          <a:ext cx="7778283" cy="61202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Ao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Serviço Social da Indústria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A/C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Prof Alessandro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Assunto: Cotação de Arbitragem 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Envio os valores de Arbitragem Jogos das Industrias 2022 , a serem realizados nas dependências SESI/Indaiatuba como segue abaixo: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FORMAS DE PAGAMENTO:A Vista em espécie na data Jogos .</a:t>
          </a:r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CONTATO : (19) 988961017 (Airton)</a:t>
          </a:r>
          <a:endParaRPr lang="pt-BR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 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pt-BR" sz="1100"/>
        </a:p>
      </xdr:txBody>
    </xdr:sp>
    <xdr:clientData/>
  </xdr:oneCellAnchor>
  <xdr:twoCellAnchor editAs="oneCell">
    <xdr:from>
      <xdr:col>0</xdr:col>
      <xdr:colOff>297180</xdr:colOff>
      <xdr:row>13</xdr:row>
      <xdr:rowOff>38100</xdr:rowOff>
    </xdr:from>
    <xdr:to>
      <xdr:col>11</xdr:col>
      <xdr:colOff>315389</xdr:colOff>
      <xdr:row>23</xdr:row>
      <xdr:rowOff>85490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2415540"/>
          <a:ext cx="6723809" cy="187619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2</xdr:row>
      <xdr:rowOff>0</xdr:rowOff>
    </xdr:from>
    <xdr:to>
      <xdr:col>16</xdr:col>
      <xdr:colOff>548640</xdr:colOff>
      <xdr:row>4</xdr:row>
      <xdr:rowOff>118872</xdr:rowOff>
    </xdr:to>
    <xdr:sp macro="" textlink="">
      <xdr:nvSpPr>
        <xdr:cNvPr id="4" name="Seta: para a Direit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 flipH="1">
          <a:off x="9144000" y="3657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0</xdr:row>
      <xdr:rowOff>22860</xdr:rowOff>
    </xdr:from>
    <xdr:to>
      <xdr:col>1</xdr:col>
      <xdr:colOff>838200</xdr:colOff>
      <xdr:row>2</xdr:row>
      <xdr:rowOff>141732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 flipH="1">
          <a:off x="289560" y="228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0</xdr:row>
      <xdr:rowOff>22860</xdr:rowOff>
    </xdr:from>
    <xdr:to>
      <xdr:col>1</xdr:col>
      <xdr:colOff>464820</xdr:colOff>
      <xdr:row>0</xdr:row>
      <xdr:rowOff>507492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 flipH="1">
          <a:off x="83820" y="228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83820</xdr:colOff>
      <xdr:row>0</xdr:row>
      <xdr:rowOff>22860</xdr:rowOff>
    </xdr:from>
    <xdr:to>
      <xdr:col>1</xdr:col>
      <xdr:colOff>464820</xdr:colOff>
      <xdr:row>0</xdr:row>
      <xdr:rowOff>507492</xdr:rowOff>
    </xdr:to>
    <xdr:sp macro="" textlink="">
      <xdr:nvSpPr>
        <xdr:cNvPr id="3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 flipH="1">
          <a:off x="83820" y="22860"/>
          <a:ext cx="114300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60960</xdr:rowOff>
    </xdr:from>
    <xdr:to>
      <xdr:col>1</xdr:col>
      <xdr:colOff>190500</xdr:colOff>
      <xdr:row>0</xdr:row>
      <xdr:rowOff>545592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 flipH="1">
          <a:off x="45720" y="609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45720</xdr:colOff>
      <xdr:row>0</xdr:row>
      <xdr:rowOff>60960</xdr:rowOff>
    </xdr:from>
    <xdr:to>
      <xdr:col>1</xdr:col>
      <xdr:colOff>190500</xdr:colOff>
      <xdr:row>0</xdr:row>
      <xdr:rowOff>545592</xdr:rowOff>
    </xdr:to>
    <xdr:sp macro="" textlink="">
      <xdr:nvSpPr>
        <xdr:cNvPr id="3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 flipH="1">
          <a:off x="45720" y="60960"/>
          <a:ext cx="113538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1884045</xdr:colOff>
      <xdr:row>0</xdr:row>
      <xdr:rowOff>0</xdr:rowOff>
    </xdr:from>
    <xdr:to>
      <xdr:col>4</xdr:col>
      <xdr:colOff>382905</xdr:colOff>
      <xdr:row>2</xdr:row>
      <xdr:rowOff>180975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4045" y="0"/>
          <a:ext cx="291846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219074</xdr:colOff>
      <xdr:row>0</xdr:row>
      <xdr:rowOff>95251</xdr:rowOff>
    </xdr:from>
    <xdr:to>
      <xdr:col>0</xdr:col>
      <xdr:colOff>857249</xdr:colOff>
      <xdr:row>2</xdr:row>
      <xdr:rowOff>95251</xdr:rowOff>
    </xdr:to>
    <xdr:sp macro="" textlink="">
      <xdr:nvSpPr>
        <xdr:cNvPr id="3" name="Seta: para a Direit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 flipH="1">
          <a:off x="219074" y="95251"/>
          <a:ext cx="638175" cy="3810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19050</xdr:colOff>
      <xdr:row>27</xdr:row>
      <xdr:rowOff>0</xdr:rowOff>
    </xdr:from>
    <xdr:to>
      <xdr:col>3</xdr:col>
      <xdr:colOff>409575</xdr:colOff>
      <xdr:row>37</xdr:row>
      <xdr:rowOff>38100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" y="5981701"/>
          <a:ext cx="3886200" cy="19431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409576</xdr:colOff>
      <xdr:row>27</xdr:row>
      <xdr:rowOff>0</xdr:rowOff>
    </xdr:from>
    <xdr:to>
      <xdr:col>9</xdr:col>
      <xdr:colOff>257176</xdr:colOff>
      <xdr:row>37</xdr:row>
      <xdr:rowOff>28576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05251" y="6000749"/>
          <a:ext cx="3905250" cy="1933576"/>
        </a:xfrm>
        <a:prstGeom prst="rect">
          <a:avLst/>
        </a:prstGeom>
      </xdr:spPr>
    </xdr:pic>
    <xdr:clientData/>
  </xdr:twoCellAnchor>
  <xdr:twoCellAnchor editAs="oneCell">
    <xdr:from>
      <xdr:col>0</xdr:col>
      <xdr:colOff>2085977</xdr:colOff>
      <xdr:row>37</xdr:row>
      <xdr:rowOff>0</xdr:rowOff>
    </xdr:from>
    <xdr:to>
      <xdr:col>6</xdr:col>
      <xdr:colOff>292906</xdr:colOff>
      <xdr:row>49</xdr:row>
      <xdr:rowOff>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85977" y="7229475"/>
          <a:ext cx="3760004" cy="2286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 flipH="1">
          <a:off x="106680" y="609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3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 flipH="1">
          <a:off x="106680" y="60960"/>
          <a:ext cx="113538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 flipH="1">
          <a:off x="106680" y="60960"/>
          <a:ext cx="113538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106680</xdr:colOff>
      <xdr:row>0</xdr:row>
      <xdr:rowOff>60960</xdr:rowOff>
    </xdr:from>
    <xdr:to>
      <xdr:col>1</xdr:col>
      <xdr:colOff>251460</xdr:colOff>
      <xdr:row>0</xdr:row>
      <xdr:rowOff>545592</xdr:rowOff>
    </xdr:to>
    <xdr:sp macro="" textlink="">
      <xdr:nvSpPr>
        <xdr:cNvPr id="3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 flipH="1">
          <a:off x="106680" y="60960"/>
          <a:ext cx="113538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1562100</xdr:colOff>
      <xdr:row>0</xdr:row>
      <xdr:rowOff>60960</xdr:rowOff>
    </xdr:from>
    <xdr:to>
      <xdr:col>4</xdr:col>
      <xdr:colOff>454120</xdr:colOff>
      <xdr:row>4</xdr:row>
      <xdr:rowOff>76200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60960"/>
          <a:ext cx="3098260" cy="74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83820</xdr:colOff>
      <xdr:row>0</xdr:row>
      <xdr:rowOff>60960</xdr:rowOff>
    </xdr:from>
    <xdr:to>
      <xdr:col>1</xdr:col>
      <xdr:colOff>632460</xdr:colOff>
      <xdr:row>2</xdr:row>
      <xdr:rowOff>179832</xdr:rowOff>
    </xdr:to>
    <xdr:sp macro="" textlink="">
      <xdr:nvSpPr>
        <xdr:cNvPr id="3" name="Seta: para a Direit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 flipH="1">
          <a:off x="83820" y="6096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0</xdr:row>
      <xdr:rowOff>1</xdr:rowOff>
    </xdr:from>
    <xdr:to>
      <xdr:col>6</xdr:col>
      <xdr:colOff>106680</xdr:colOff>
      <xdr:row>3</xdr:row>
      <xdr:rowOff>167641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1"/>
          <a:ext cx="297180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0</xdr:row>
      <xdr:rowOff>85725</xdr:rowOff>
    </xdr:from>
    <xdr:to>
      <xdr:col>2</xdr:col>
      <xdr:colOff>142875</xdr:colOff>
      <xdr:row>2</xdr:row>
      <xdr:rowOff>38100</xdr:rowOff>
    </xdr:to>
    <xdr:sp macro="" textlink="">
      <xdr:nvSpPr>
        <xdr:cNvPr id="3" name="Seta: para a Direit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 flipH="1">
          <a:off x="47625" y="85725"/>
          <a:ext cx="895350" cy="33337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0</xdr:row>
      <xdr:rowOff>83820</xdr:rowOff>
    </xdr:from>
    <xdr:to>
      <xdr:col>2</xdr:col>
      <xdr:colOff>22860</xdr:colOff>
      <xdr:row>3</xdr:row>
      <xdr:rowOff>65532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 flipH="1">
          <a:off x="83820" y="83820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126998</xdr:colOff>
      <xdr:row>0</xdr:row>
      <xdr:rowOff>143933</xdr:rowOff>
    </xdr:from>
    <xdr:ext cx="1353447" cy="374141"/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346198" y="143933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  <xdr:twoCellAnchor>
    <xdr:from>
      <xdr:col>0</xdr:col>
      <xdr:colOff>83820</xdr:colOff>
      <xdr:row>0</xdr:row>
      <xdr:rowOff>83820</xdr:rowOff>
    </xdr:from>
    <xdr:to>
      <xdr:col>2</xdr:col>
      <xdr:colOff>22860</xdr:colOff>
      <xdr:row>3</xdr:row>
      <xdr:rowOff>65532</xdr:rowOff>
    </xdr:to>
    <xdr:sp macro="" textlink="">
      <xdr:nvSpPr>
        <xdr:cNvPr id="5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 flipH="1">
          <a:off x="83820" y="83820"/>
          <a:ext cx="1120140" cy="467487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126998</xdr:colOff>
      <xdr:row>0</xdr:row>
      <xdr:rowOff>143933</xdr:rowOff>
    </xdr:from>
    <xdr:ext cx="1353447" cy="374141"/>
    <xdr:sp macro="" textlink="">
      <xdr:nvSpPr>
        <xdr:cNvPr id="6" name="CaixaDeText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1308098" y="143933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548640</xdr:colOff>
      <xdr:row>3</xdr:row>
      <xdr:rowOff>120565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 flipH="1">
          <a:off x="0" y="169333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1</xdr:col>
      <xdr:colOff>668862</xdr:colOff>
      <xdr:row>1</xdr:row>
      <xdr:rowOff>67731</xdr:rowOff>
    </xdr:from>
    <xdr:ext cx="1353447" cy="374141"/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278462" y="237064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  <xdr:twoCellAnchor>
    <xdr:from>
      <xdr:col>0</xdr:col>
      <xdr:colOff>0</xdr:colOff>
      <xdr:row>1</xdr:row>
      <xdr:rowOff>0</xdr:rowOff>
    </xdr:from>
    <xdr:to>
      <xdr:col>1</xdr:col>
      <xdr:colOff>548640</xdr:colOff>
      <xdr:row>3</xdr:row>
      <xdr:rowOff>120565</xdr:rowOff>
    </xdr:to>
    <xdr:sp macro="" textlink="">
      <xdr:nvSpPr>
        <xdr:cNvPr id="4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 flipH="1">
          <a:off x="0" y="161925"/>
          <a:ext cx="1139190" cy="47299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1</xdr:col>
      <xdr:colOff>668862</xdr:colOff>
      <xdr:row>1</xdr:row>
      <xdr:rowOff>67731</xdr:rowOff>
    </xdr:from>
    <xdr:ext cx="1353447" cy="374141"/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1259412" y="229656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2</xdr:row>
      <xdr:rowOff>40005</xdr:rowOff>
    </xdr:from>
    <xdr:to>
      <xdr:col>2</xdr:col>
      <xdr:colOff>165735</xdr:colOff>
      <xdr:row>5</xdr:row>
      <xdr:rowOff>27432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 flipH="1">
          <a:off x="257175" y="725805"/>
          <a:ext cx="1127760" cy="501777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</xdr:col>
      <xdr:colOff>314325</xdr:colOff>
      <xdr:row>2</xdr:row>
      <xdr:rowOff>66675</xdr:rowOff>
    </xdr:from>
    <xdr:to>
      <xdr:col>4</xdr:col>
      <xdr:colOff>371475</xdr:colOff>
      <xdr:row>4</xdr:row>
      <xdr:rowOff>161925</xdr:rowOff>
    </xdr:to>
    <xdr:sp macro="" textlink="">
      <xdr:nvSpPr>
        <xdr:cNvPr id="2" name="Re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533525" y="752475"/>
          <a:ext cx="1276350" cy="428625"/>
        </a:xfrm>
        <a:prstGeom prst="rect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/>
            <a:t>ESTATÍSTICA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135471</xdr:rowOff>
    </xdr:from>
    <xdr:to>
      <xdr:col>2</xdr:col>
      <xdr:colOff>15240</xdr:colOff>
      <xdr:row>4</xdr:row>
      <xdr:rowOff>69769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 flipH="1">
          <a:off x="76200" y="304804"/>
          <a:ext cx="1158240" cy="48463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110067</xdr:colOff>
      <xdr:row>2</xdr:row>
      <xdr:rowOff>25398</xdr:rowOff>
    </xdr:from>
    <xdr:ext cx="1353447" cy="374141"/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329267" y="364065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  <xdr:twoCellAnchor>
    <xdr:from>
      <xdr:col>0</xdr:col>
      <xdr:colOff>76200</xdr:colOff>
      <xdr:row>1</xdr:row>
      <xdr:rowOff>135471</xdr:rowOff>
    </xdr:from>
    <xdr:to>
      <xdr:col>2</xdr:col>
      <xdr:colOff>15240</xdr:colOff>
      <xdr:row>4</xdr:row>
      <xdr:rowOff>69769</xdr:rowOff>
    </xdr:to>
    <xdr:sp macro="" textlink="">
      <xdr:nvSpPr>
        <xdr:cNvPr id="4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 flipH="1">
          <a:off x="76200" y="297396"/>
          <a:ext cx="1120140" cy="467698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</xdr:col>
      <xdr:colOff>110067</xdr:colOff>
      <xdr:row>2</xdr:row>
      <xdr:rowOff>25398</xdr:rowOff>
    </xdr:from>
    <xdr:ext cx="1353447" cy="374141"/>
    <xdr:sp macro="" textlink="">
      <xdr:nvSpPr>
        <xdr:cNvPr id="5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291167" y="349248"/>
          <a:ext cx="1353447" cy="374141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>
              <a:solidFill>
                <a:schemeClr val="bg1">
                  <a:lumMod val="95000"/>
                </a:schemeClr>
              </a:solidFill>
            </a:rPr>
            <a:t>ESTATÍSTICA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133350</xdr:rowOff>
    </xdr:from>
    <xdr:to>
      <xdr:col>2</xdr:col>
      <xdr:colOff>552873</xdr:colOff>
      <xdr:row>2</xdr:row>
      <xdr:rowOff>63415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 flipH="1">
          <a:off x="257175" y="133350"/>
          <a:ext cx="1124373" cy="46346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114300</xdr:rowOff>
    </xdr:from>
    <xdr:to>
      <xdr:col>2</xdr:col>
      <xdr:colOff>514773</xdr:colOff>
      <xdr:row>2</xdr:row>
      <xdr:rowOff>44365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 flipH="1">
          <a:off x="219075" y="114300"/>
          <a:ext cx="1124373" cy="46346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tables/table1.xml><?xml version="1.0" encoding="utf-8"?>
<table xmlns="http://schemas.openxmlformats.org/spreadsheetml/2006/main" id="10" name="Tabela111" displayName="Tabela111" ref="A2:D13" totalsRowShown="0">
  <autoFilter ref="A2:D13"/>
  <sortState ref="A3:D13">
    <sortCondition descending="1" ref="D3:D13"/>
    <sortCondition ref="A3:A13"/>
  </sortState>
  <tableColumns count="4">
    <tableColumn id="1" name="EQUIPE"/>
    <tableColumn id="2" name="GOLS PRÓ"/>
    <tableColumn id="3" name="GOLS CONTRA"/>
    <tableColumn id="4" name="SALDO DE GOLS" dataDxfId="3">
      <calculatedColumnFormula>Tabela111[[#This Row],[GOLS PRÓ]]-Tabela111[[#This Row],[GOLS CONTRA]]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1" name="Tabela158172" displayName="Tabela158172" ref="A2:D9" totalsRowShown="0">
  <autoFilter ref="A2:D9"/>
  <sortState ref="A3:D9">
    <sortCondition descending="1" ref="D3:D9"/>
    <sortCondition ref="A3:A9"/>
  </sortState>
  <tableColumns count="4">
    <tableColumn id="1" name="EQUIPE"/>
    <tableColumn id="2" name="GOLS PRÓ"/>
    <tableColumn id="3" name="GOLS CONTRA"/>
    <tableColumn id="4" name="SALDO DE GOLS" dataDxfId="0">
      <calculatedColumnFormula>Tabela158172[[#This Row],[GOLS PRÓ]]-Tabela158172[[#This Row],[GOLS CONTRA]]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2" name="Tabela269183" displayName="Tabela269183" ref="F2:H27" totalsRowShown="0">
  <autoFilter ref="F2:H27"/>
  <sortState ref="F3:H27">
    <sortCondition descending="1" ref="H3:H27"/>
  </sortState>
  <tableColumns count="3">
    <tableColumn id="3" name="EQUIPE"/>
    <tableColumn id="1" name="JOGADOR"/>
    <tableColumn id="2" name="GOLS"/>
  </tableColumns>
  <tableStyleInfo name="TableStyleLight10" showFirstColumn="0" showLastColumn="0" showRowStripes="1" showColumnStripes="0"/>
</table>
</file>

<file path=xl/tables/table12.xml><?xml version="1.0" encoding="utf-8"?>
<table xmlns="http://schemas.openxmlformats.org/spreadsheetml/2006/main" id="3" name="Tabela3710194" displayName="Tabela3710194" ref="J2:L9" totalsRowShown="0">
  <autoFilter ref="J2:L9"/>
  <sortState ref="J3:L9">
    <sortCondition descending="1" ref="K3:K9"/>
  </sortState>
  <tableColumns count="3">
    <tableColumn id="4" name="EQUIPE"/>
    <tableColumn id="2" name="CARTÃO AMARELO"/>
    <tableColumn id="3" name="CARTÃO VERMELHO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id="11" name="Tabela212" displayName="Tabela212" ref="F2:H62" totalsRowShown="0">
  <autoFilter ref="F2:H62"/>
  <sortState ref="F3:H62">
    <sortCondition descending="1" ref="H3:H62"/>
    <sortCondition ref="F3:F62"/>
  </sortState>
  <tableColumns count="3">
    <tableColumn id="3" name="EQUIPE"/>
    <tableColumn id="1" name="JOGADOR"/>
    <tableColumn id="2" name="GOLS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id="12" name="Tabela313" displayName="Tabela313" ref="J2:L13" totalsRowShown="0">
  <autoFilter ref="J2:L13"/>
  <sortState ref="J3:L13">
    <sortCondition descending="1" ref="K3:K13"/>
  </sortState>
  <tableColumns count="3">
    <tableColumn id="4" name="EQUIPE"/>
    <tableColumn id="2" name="CARTÃO AMARELO"/>
    <tableColumn id="3" name="CARTÃO VERMELHO"/>
  </tableColumns>
  <tableStyleInfo name="TableStyleLight13" showFirstColumn="0" showLastColumn="0" showRowStripes="1" showColumnStripes="0"/>
</table>
</file>

<file path=xl/tables/table4.xml><?xml version="1.0" encoding="utf-8"?>
<table xmlns="http://schemas.openxmlformats.org/spreadsheetml/2006/main" id="13" name="Tabela1514" displayName="Tabela1514" ref="A2:D19" totalsRowShown="0">
  <autoFilter ref="A2:D19"/>
  <sortState ref="A3:D19">
    <sortCondition descending="1" ref="D3:D19"/>
    <sortCondition ref="A3:A19"/>
  </sortState>
  <tableColumns count="4">
    <tableColumn id="1" name="EQUIPE"/>
    <tableColumn id="2" name="GOLS PRÓ"/>
    <tableColumn id="3" name="GOLS CONTRA"/>
    <tableColumn id="4" name="SALDO DE GOLS" dataDxfId="2">
      <calculatedColumnFormula>Tabela1514[[#This Row],[GOLS PRÓ]]-Tabela1514[[#This Row],[GOLS CONTRA]]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14" name="Tabela2615" displayName="Tabela2615" ref="F2:H99" totalsRowShown="0">
  <autoFilter ref="F2:H99"/>
  <sortState ref="F3:H99">
    <sortCondition descending="1" ref="H3:H99"/>
    <sortCondition ref="F3:F99"/>
  </sortState>
  <tableColumns count="3">
    <tableColumn id="3" name="EQUIPE"/>
    <tableColumn id="1" name="JOGADOR"/>
    <tableColumn id="2" name="GOLS"/>
  </tableColumns>
  <tableStyleInfo name="TableStyleLight10" showFirstColumn="0" showLastColumn="0" showRowStripes="1" showColumnStripes="0"/>
</table>
</file>

<file path=xl/tables/table6.xml><?xml version="1.0" encoding="utf-8"?>
<table xmlns="http://schemas.openxmlformats.org/spreadsheetml/2006/main" id="15" name="Tabela3716" displayName="Tabela3716" ref="J2:L19" totalsRowShown="0">
  <autoFilter ref="J2:L19"/>
  <sortState ref="J3:L19">
    <sortCondition descending="1" ref="K3:K19"/>
  </sortState>
  <tableColumns count="3">
    <tableColumn id="4" name="EQUIPE"/>
    <tableColumn id="2" name="CARTÃO AMARELO"/>
    <tableColumn id="3" name="CARTÃO VERMELHO"/>
  </tableColumns>
  <tableStyleInfo name="TableStyleLight13" showFirstColumn="0" showLastColumn="0" showRowStripes="1" showColumnStripes="0"/>
</table>
</file>

<file path=xl/tables/table7.xml><?xml version="1.0" encoding="utf-8"?>
<table xmlns="http://schemas.openxmlformats.org/spreadsheetml/2006/main" id="16" name="Tabela15817" displayName="Tabela15817" ref="A2:D9" totalsRowShown="0">
  <autoFilter ref="A2:D9"/>
  <sortState ref="A3:D9">
    <sortCondition descending="1" ref="D3:D9"/>
    <sortCondition ref="A3:A9"/>
  </sortState>
  <tableColumns count="4">
    <tableColumn id="1" name="EQUIPE"/>
    <tableColumn id="2" name="GOLS PRÓ"/>
    <tableColumn id="3" name="GOLS CONTRA"/>
    <tableColumn id="4" name="SALDO DE GOLS" dataDxfId="1">
      <calculatedColumnFormula>Tabela15817[[#This Row],[GOLS PRÓ]]-Tabela15817[[#This Row],[GOLS CONTRA]]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17" name="Tabela26918" displayName="Tabela26918" ref="F2:H47" totalsRowShown="0">
  <autoFilter ref="F2:H47"/>
  <sortState ref="F3:H47">
    <sortCondition descending="1" ref="H3:H47"/>
    <sortCondition ref="F3:F47"/>
  </sortState>
  <tableColumns count="3">
    <tableColumn id="3" name="EQUIPE"/>
    <tableColumn id="1" name="JOGADOR"/>
    <tableColumn id="2" name="GOLS"/>
  </tableColumns>
  <tableStyleInfo name="TableStyleLight10" showFirstColumn="0" showLastColumn="0" showRowStripes="1" showColumnStripes="0"/>
</table>
</file>

<file path=xl/tables/table9.xml><?xml version="1.0" encoding="utf-8"?>
<table xmlns="http://schemas.openxmlformats.org/spreadsheetml/2006/main" id="18" name="Tabela371019" displayName="Tabela371019" ref="J2:L9" totalsRowShown="0">
  <autoFilter ref="J2:L9"/>
  <sortState ref="J3:L9">
    <sortCondition descending="1" ref="K3:K9"/>
  </sortState>
  <tableColumns count="3">
    <tableColumn id="4" name="EQUIPE"/>
    <tableColumn id="2" name="CARTÃO AMARELO"/>
    <tableColumn id="3" name="CARTÃO VERMELHO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indaiatuba.sesisp.org.br/" TargetMode="External"/><Relationship Id="rId2" Type="http://schemas.openxmlformats.org/officeDocument/2006/relationships/hyperlink" Target="https://www.instagram.com/accounts/login/?next=/sesiindaiatuba/" TargetMode="External"/><Relationship Id="rId1" Type="http://schemas.openxmlformats.org/officeDocument/2006/relationships/hyperlink" Target="https://www.facebook.com/sesi.catantonioermiriodemoraes" TargetMode="External"/><Relationship Id="rId5" Type="http://schemas.openxmlformats.org/officeDocument/2006/relationships/drawing" Target="../drawings/drawing17.xml"/><Relationship Id="rId4" Type="http://schemas.openxmlformats.org/officeDocument/2006/relationships/hyperlink" Target="https://inscricaogestaoesportiva.sesisp.org.br/?976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drawing" Target="../drawings/drawing20.xml"/><Relationship Id="rId4" Type="http://schemas.openxmlformats.org/officeDocument/2006/relationships/table" Target="../tables/table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table" Target="../tables/table10.xml"/><Relationship Id="rId1" Type="http://schemas.openxmlformats.org/officeDocument/2006/relationships/drawing" Target="../drawings/drawing21.xml"/><Relationship Id="rId4" Type="http://schemas.openxmlformats.org/officeDocument/2006/relationships/table" Target="../tables/table1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7"/>
  <sheetViews>
    <sheetView showGridLines="0" tabSelected="1" zoomScale="70" zoomScaleNormal="70" workbookViewId="0"/>
  </sheetViews>
  <sheetFormatPr defaultRowHeight="15" x14ac:dyDescent="0.25"/>
  <cols>
    <col min="1" max="2" width="1.42578125" customWidth="1"/>
    <col min="21" max="21" width="8.140625" customWidth="1"/>
  </cols>
  <sheetData>
    <row r="1" spans="2:20" ht="123" customHeight="1" x14ac:dyDescent="0.25">
      <c r="B1" s="144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6"/>
    </row>
    <row r="2" spans="2:20" ht="7.35" customHeight="1" x14ac:dyDescent="0.25">
      <c r="B2" s="147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9"/>
    </row>
    <row r="3" spans="2:20" ht="6" customHeight="1" thickBot="1" x14ac:dyDescent="0.3">
      <c r="B3" s="147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9"/>
    </row>
    <row r="4" spans="2:20" ht="24" thickBot="1" x14ac:dyDescent="0.4">
      <c r="B4" s="408" t="s">
        <v>40</v>
      </c>
      <c r="C4" s="409"/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409"/>
      <c r="Q4" s="409"/>
      <c r="R4" s="409"/>
      <c r="S4" s="409"/>
      <c r="T4" s="410"/>
    </row>
    <row r="5" spans="2:20" x14ac:dyDescent="0.25">
      <c r="B5" s="147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9"/>
    </row>
    <row r="6" spans="2:20" x14ac:dyDescent="0.25">
      <c r="B6" s="147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9"/>
    </row>
    <row r="7" spans="2:20" x14ac:dyDescent="0.25">
      <c r="B7" s="147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9"/>
    </row>
    <row r="8" spans="2:20" x14ac:dyDescent="0.25">
      <c r="B8" s="147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9"/>
    </row>
    <row r="9" spans="2:20" x14ac:dyDescent="0.25">
      <c r="B9" s="147"/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9"/>
    </row>
    <row r="10" spans="2:20" x14ac:dyDescent="0.25">
      <c r="B10" s="147"/>
      <c r="C10" s="148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9"/>
    </row>
    <row r="11" spans="2:20" x14ac:dyDescent="0.25">
      <c r="B11" s="147"/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9"/>
    </row>
    <row r="12" spans="2:20" x14ac:dyDescent="0.25">
      <c r="B12" s="147"/>
      <c r="C12" s="148"/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9"/>
    </row>
    <row r="13" spans="2:20" x14ac:dyDescent="0.25">
      <c r="B13" s="147"/>
      <c r="C13" s="148"/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9"/>
    </row>
    <row r="14" spans="2:20" x14ac:dyDescent="0.25">
      <c r="B14" s="147"/>
      <c r="C14" s="148"/>
      <c r="D14" s="148"/>
      <c r="E14" s="148"/>
      <c r="F14" s="148"/>
      <c r="G14" s="148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9"/>
    </row>
    <row r="15" spans="2:20" x14ac:dyDescent="0.25">
      <c r="B15" s="147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9"/>
    </row>
    <row r="16" spans="2:20" ht="15.75" thickBot="1" x14ac:dyDescent="0.3">
      <c r="B16" s="147"/>
      <c r="C16" s="148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9"/>
    </row>
    <row r="17" spans="2:20" ht="19.5" thickBot="1" x14ac:dyDescent="0.35">
      <c r="B17" s="411" t="s">
        <v>41</v>
      </c>
      <c r="C17" s="412"/>
      <c r="D17" s="412"/>
      <c r="E17" s="412"/>
      <c r="F17" s="412"/>
      <c r="G17" s="412"/>
      <c r="H17" s="412"/>
      <c r="I17" s="412"/>
      <c r="J17" s="412"/>
      <c r="K17" s="412"/>
      <c r="L17" s="412"/>
      <c r="M17" s="412"/>
      <c r="N17" s="412"/>
      <c r="O17" s="412"/>
      <c r="P17" s="412"/>
      <c r="Q17" s="412"/>
      <c r="R17" s="412"/>
      <c r="S17" s="412"/>
      <c r="T17" s="413"/>
    </row>
    <row r="18" spans="2:20" x14ac:dyDescent="0.25">
      <c r="B18" s="147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9"/>
    </row>
    <row r="19" spans="2:20" x14ac:dyDescent="0.25">
      <c r="B19" s="147"/>
      <c r="C19" s="148"/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9"/>
    </row>
    <row r="20" spans="2:20" x14ac:dyDescent="0.25">
      <c r="B20" s="147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9"/>
    </row>
    <row r="21" spans="2:20" x14ac:dyDescent="0.25">
      <c r="B21" s="147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9"/>
    </row>
    <row r="22" spans="2:20" x14ac:dyDescent="0.25">
      <c r="B22" s="147"/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9"/>
    </row>
    <row r="23" spans="2:20" x14ac:dyDescent="0.25">
      <c r="B23" s="147"/>
      <c r="C23" s="148"/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8"/>
      <c r="T23" s="149"/>
    </row>
    <row r="24" spans="2:20" x14ac:dyDescent="0.25">
      <c r="B24" s="147"/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9"/>
    </row>
    <row r="25" spans="2:20" x14ac:dyDescent="0.25">
      <c r="B25" s="147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9"/>
    </row>
    <row r="26" spans="2:20" x14ac:dyDescent="0.25">
      <c r="B26" s="147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9"/>
    </row>
    <row r="27" spans="2:20" x14ac:dyDescent="0.25">
      <c r="B27" s="147"/>
      <c r="C27" s="148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9"/>
    </row>
    <row r="28" spans="2:20" x14ac:dyDescent="0.25">
      <c r="B28" s="147"/>
      <c r="C28" s="148"/>
      <c r="D28" s="148"/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9"/>
    </row>
    <row r="29" spans="2:20" x14ac:dyDescent="0.25">
      <c r="B29" s="147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9"/>
    </row>
    <row r="30" spans="2:20" x14ac:dyDescent="0.25">
      <c r="B30" s="147"/>
      <c r="C30" s="148"/>
      <c r="D30" s="148"/>
      <c r="E30" s="148"/>
      <c r="F30" s="148"/>
      <c r="G30" s="148"/>
      <c r="H30" s="148"/>
      <c r="I30" s="148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9"/>
    </row>
    <row r="31" spans="2:20" x14ac:dyDescent="0.25">
      <c r="B31" s="147"/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9"/>
    </row>
    <row r="32" spans="2:20" x14ac:dyDescent="0.25">
      <c r="B32" s="147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9"/>
    </row>
    <row r="33" spans="2:20" x14ac:dyDescent="0.25">
      <c r="B33" s="147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9"/>
    </row>
    <row r="34" spans="2:20" x14ac:dyDescent="0.25">
      <c r="B34" s="147"/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9"/>
    </row>
    <row r="35" spans="2:20" x14ac:dyDescent="0.25">
      <c r="B35" s="147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9"/>
    </row>
    <row r="36" spans="2:20" x14ac:dyDescent="0.25">
      <c r="B36" s="147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9"/>
    </row>
    <row r="37" spans="2:20" ht="15.75" thickBot="1" x14ac:dyDescent="0.3">
      <c r="B37" s="150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2"/>
    </row>
  </sheetData>
  <sheetProtection formatCells="0" formatColumns="0" formatRows="0" insertColumns="0" insertRows="0" insertHyperlinks="0" deleteColumns="0" deleteRows="0" sort="0" autoFilter="0" pivotTables="0"/>
  <mergeCells count="2">
    <mergeCell ref="B4:T4"/>
    <mergeCell ref="B17:T1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0"/>
  <sheetViews>
    <sheetView showGridLines="0" workbookViewId="0"/>
  </sheetViews>
  <sheetFormatPr defaultRowHeight="15" x14ac:dyDescent="0.25"/>
  <cols>
    <col min="1" max="1" width="3.28515625" customWidth="1"/>
    <col min="4" max="4" width="10.7109375" bestFit="1" customWidth="1"/>
    <col min="5" max="5" width="11" customWidth="1"/>
    <col min="6" max="6" width="15.85546875" customWidth="1"/>
    <col min="7" max="7" width="8.85546875" customWidth="1"/>
    <col min="10" max="10" width="16.140625" customWidth="1"/>
    <col min="255" max="255" width="3.28515625" customWidth="1"/>
    <col min="259" max="259" width="11" customWidth="1"/>
    <col min="262" max="262" width="10.140625" customWidth="1"/>
    <col min="265" max="265" width="10.140625" customWidth="1"/>
    <col min="266" max="266" width="12.28515625" customWidth="1"/>
    <col min="511" max="511" width="3.28515625" customWidth="1"/>
    <col min="515" max="515" width="11" customWidth="1"/>
    <col min="518" max="518" width="10.140625" customWidth="1"/>
    <col min="521" max="521" width="10.140625" customWidth="1"/>
    <col min="522" max="522" width="12.28515625" customWidth="1"/>
    <col min="767" max="767" width="3.28515625" customWidth="1"/>
    <col min="771" max="771" width="11" customWidth="1"/>
    <col min="774" max="774" width="10.140625" customWidth="1"/>
    <col min="777" max="777" width="10.140625" customWidth="1"/>
    <col min="778" max="778" width="12.28515625" customWidth="1"/>
    <col min="1023" max="1023" width="3.28515625" customWidth="1"/>
    <col min="1027" max="1027" width="11" customWidth="1"/>
    <col min="1030" max="1030" width="10.140625" customWidth="1"/>
    <col min="1033" max="1033" width="10.140625" customWidth="1"/>
    <col min="1034" max="1034" width="12.28515625" customWidth="1"/>
    <col min="1279" max="1279" width="3.28515625" customWidth="1"/>
    <col min="1283" max="1283" width="11" customWidth="1"/>
    <col min="1286" max="1286" width="10.140625" customWidth="1"/>
    <col min="1289" max="1289" width="10.140625" customWidth="1"/>
    <col min="1290" max="1290" width="12.28515625" customWidth="1"/>
    <col min="1535" max="1535" width="3.28515625" customWidth="1"/>
    <col min="1539" max="1539" width="11" customWidth="1"/>
    <col min="1542" max="1542" width="10.140625" customWidth="1"/>
    <col min="1545" max="1545" width="10.140625" customWidth="1"/>
    <col min="1546" max="1546" width="12.28515625" customWidth="1"/>
    <col min="1791" max="1791" width="3.28515625" customWidth="1"/>
    <col min="1795" max="1795" width="11" customWidth="1"/>
    <col min="1798" max="1798" width="10.140625" customWidth="1"/>
    <col min="1801" max="1801" width="10.140625" customWidth="1"/>
    <col min="1802" max="1802" width="12.28515625" customWidth="1"/>
    <col min="2047" max="2047" width="3.28515625" customWidth="1"/>
    <col min="2051" max="2051" width="11" customWidth="1"/>
    <col min="2054" max="2054" width="10.140625" customWidth="1"/>
    <col min="2057" max="2057" width="10.140625" customWidth="1"/>
    <col min="2058" max="2058" width="12.28515625" customWidth="1"/>
    <col min="2303" max="2303" width="3.28515625" customWidth="1"/>
    <col min="2307" max="2307" width="11" customWidth="1"/>
    <col min="2310" max="2310" width="10.140625" customWidth="1"/>
    <col min="2313" max="2313" width="10.140625" customWidth="1"/>
    <col min="2314" max="2314" width="12.28515625" customWidth="1"/>
    <col min="2559" max="2559" width="3.28515625" customWidth="1"/>
    <col min="2563" max="2563" width="11" customWidth="1"/>
    <col min="2566" max="2566" width="10.140625" customWidth="1"/>
    <col min="2569" max="2569" width="10.140625" customWidth="1"/>
    <col min="2570" max="2570" width="12.28515625" customWidth="1"/>
    <col min="2815" max="2815" width="3.28515625" customWidth="1"/>
    <col min="2819" max="2819" width="11" customWidth="1"/>
    <col min="2822" max="2822" width="10.140625" customWidth="1"/>
    <col min="2825" max="2825" width="10.140625" customWidth="1"/>
    <col min="2826" max="2826" width="12.28515625" customWidth="1"/>
    <col min="3071" max="3071" width="3.28515625" customWidth="1"/>
    <col min="3075" max="3075" width="11" customWidth="1"/>
    <col min="3078" max="3078" width="10.140625" customWidth="1"/>
    <col min="3081" max="3081" width="10.140625" customWidth="1"/>
    <col min="3082" max="3082" width="12.28515625" customWidth="1"/>
    <col min="3327" max="3327" width="3.28515625" customWidth="1"/>
    <col min="3331" max="3331" width="11" customWidth="1"/>
    <col min="3334" max="3334" width="10.140625" customWidth="1"/>
    <col min="3337" max="3337" width="10.140625" customWidth="1"/>
    <col min="3338" max="3338" width="12.28515625" customWidth="1"/>
    <col min="3583" max="3583" width="3.28515625" customWidth="1"/>
    <col min="3587" max="3587" width="11" customWidth="1"/>
    <col min="3590" max="3590" width="10.140625" customWidth="1"/>
    <col min="3593" max="3593" width="10.140625" customWidth="1"/>
    <col min="3594" max="3594" width="12.28515625" customWidth="1"/>
    <col min="3839" max="3839" width="3.28515625" customWidth="1"/>
    <col min="3843" max="3843" width="11" customWidth="1"/>
    <col min="3846" max="3846" width="10.140625" customWidth="1"/>
    <col min="3849" max="3849" width="10.140625" customWidth="1"/>
    <col min="3850" max="3850" width="12.28515625" customWidth="1"/>
    <col min="4095" max="4095" width="3.28515625" customWidth="1"/>
    <col min="4099" max="4099" width="11" customWidth="1"/>
    <col min="4102" max="4102" width="10.140625" customWidth="1"/>
    <col min="4105" max="4105" width="10.140625" customWidth="1"/>
    <col min="4106" max="4106" width="12.28515625" customWidth="1"/>
    <col min="4351" max="4351" width="3.28515625" customWidth="1"/>
    <col min="4355" max="4355" width="11" customWidth="1"/>
    <col min="4358" max="4358" width="10.140625" customWidth="1"/>
    <col min="4361" max="4361" width="10.140625" customWidth="1"/>
    <col min="4362" max="4362" width="12.28515625" customWidth="1"/>
    <col min="4607" max="4607" width="3.28515625" customWidth="1"/>
    <col min="4611" max="4611" width="11" customWidth="1"/>
    <col min="4614" max="4614" width="10.140625" customWidth="1"/>
    <col min="4617" max="4617" width="10.140625" customWidth="1"/>
    <col min="4618" max="4618" width="12.28515625" customWidth="1"/>
    <col min="4863" max="4863" width="3.28515625" customWidth="1"/>
    <col min="4867" max="4867" width="11" customWidth="1"/>
    <col min="4870" max="4870" width="10.140625" customWidth="1"/>
    <col min="4873" max="4873" width="10.140625" customWidth="1"/>
    <col min="4874" max="4874" width="12.28515625" customWidth="1"/>
    <col min="5119" max="5119" width="3.28515625" customWidth="1"/>
    <col min="5123" max="5123" width="11" customWidth="1"/>
    <col min="5126" max="5126" width="10.140625" customWidth="1"/>
    <col min="5129" max="5129" width="10.140625" customWidth="1"/>
    <col min="5130" max="5130" width="12.28515625" customWidth="1"/>
    <col min="5375" max="5375" width="3.28515625" customWidth="1"/>
    <col min="5379" max="5379" width="11" customWidth="1"/>
    <col min="5382" max="5382" width="10.140625" customWidth="1"/>
    <col min="5385" max="5385" width="10.140625" customWidth="1"/>
    <col min="5386" max="5386" width="12.28515625" customWidth="1"/>
    <col min="5631" max="5631" width="3.28515625" customWidth="1"/>
    <col min="5635" max="5635" width="11" customWidth="1"/>
    <col min="5638" max="5638" width="10.140625" customWidth="1"/>
    <col min="5641" max="5641" width="10.140625" customWidth="1"/>
    <col min="5642" max="5642" width="12.28515625" customWidth="1"/>
    <col min="5887" max="5887" width="3.28515625" customWidth="1"/>
    <col min="5891" max="5891" width="11" customWidth="1"/>
    <col min="5894" max="5894" width="10.140625" customWidth="1"/>
    <col min="5897" max="5897" width="10.140625" customWidth="1"/>
    <col min="5898" max="5898" width="12.28515625" customWidth="1"/>
    <col min="6143" max="6143" width="3.28515625" customWidth="1"/>
    <col min="6147" max="6147" width="11" customWidth="1"/>
    <col min="6150" max="6150" width="10.140625" customWidth="1"/>
    <col min="6153" max="6153" width="10.140625" customWidth="1"/>
    <col min="6154" max="6154" width="12.28515625" customWidth="1"/>
    <col min="6399" max="6399" width="3.28515625" customWidth="1"/>
    <col min="6403" max="6403" width="11" customWidth="1"/>
    <col min="6406" max="6406" width="10.140625" customWidth="1"/>
    <col min="6409" max="6409" width="10.140625" customWidth="1"/>
    <col min="6410" max="6410" width="12.28515625" customWidth="1"/>
    <col min="6655" max="6655" width="3.28515625" customWidth="1"/>
    <col min="6659" max="6659" width="11" customWidth="1"/>
    <col min="6662" max="6662" width="10.140625" customWidth="1"/>
    <col min="6665" max="6665" width="10.140625" customWidth="1"/>
    <col min="6666" max="6666" width="12.28515625" customWidth="1"/>
    <col min="6911" max="6911" width="3.28515625" customWidth="1"/>
    <col min="6915" max="6915" width="11" customWidth="1"/>
    <col min="6918" max="6918" width="10.140625" customWidth="1"/>
    <col min="6921" max="6921" width="10.140625" customWidth="1"/>
    <col min="6922" max="6922" width="12.28515625" customWidth="1"/>
    <col min="7167" max="7167" width="3.28515625" customWidth="1"/>
    <col min="7171" max="7171" width="11" customWidth="1"/>
    <col min="7174" max="7174" width="10.140625" customWidth="1"/>
    <col min="7177" max="7177" width="10.140625" customWidth="1"/>
    <col min="7178" max="7178" width="12.28515625" customWidth="1"/>
    <col min="7423" max="7423" width="3.28515625" customWidth="1"/>
    <col min="7427" max="7427" width="11" customWidth="1"/>
    <col min="7430" max="7430" width="10.140625" customWidth="1"/>
    <col min="7433" max="7433" width="10.140625" customWidth="1"/>
    <col min="7434" max="7434" width="12.28515625" customWidth="1"/>
    <col min="7679" max="7679" width="3.28515625" customWidth="1"/>
    <col min="7683" max="7683" width="11" customWidth="1"/>
    <col min="7686" max="7686" width="10.140625" customWidth="1"/>
    <col min="7689" max="7689" width="10.140625" customWidth="1"/>
    <col min="7690" max="7690" width="12.28515625" customWidth="1"/>
    <col min="7935" max="7935" width="3.28515625" customWidth="1"/>
    <col min="7939" max="7939" width="11" customWidth="1"/>
    <col min="7942" max="7942" width="10.140625" customWidth="1"/>
    <col min="7945" max="7945" width="10.140625" customWidth="1"/>
    <col min="7946" max="7946" width="12.28515625" customWidth="1"/>
    <col min="8191" max="8191" width="3.28515625" customWidth="1"/>
    <col min="8195" max="8195" width="11" customWidth="1"/>
    <col min="8198" max="8198" width="10.140625" customWidth="1"/>
    <col min="8201" max="8201" width="10.140625" customWidth="1"/>
    <col min="8202" max="8202" width="12.28515625" customWidth="1"/>
    <col min="8447" max="8447" width="3.28515625" customWidth="1"/>
    <col min="8451" max="8451" width="11" customWidth="1"/>
    <col min="8454" max="8454" width="10.140625" customWidth="1"/>
    <col min="8457" max="8457" width="10.140625" customWidth="1"/>
    <col min="8458" max="8458" width="12.28515625" customWidth="1"/>
    <col min="8703" max="8703" width="3.28515625" customWidth="1"/>
    <col min="8707" max="8707" width="11" customWidth="1"/>
    <col min="8710" max="8710" width="10.140625" customWidth="1"/>
    <col min="8713" max="8713" width="10.140625" customWidth="1"/>
    <col min="8714" max="8714" width="12.28515625" customWidth="1"/>
    <col min="8959" max="8959" width="3.28515625" customWidth="1"/>
    <col min="8963" max="8963" width="11" customWidth="1"/>
    <col min="8966" max="8966" width="10.140625" customWidth="1"/>
    <col min="8969" max="8969" width="10.140625" customWidth="1"/>
    <col min="8970" max="8970" width="12.28515625" customWidth="1"/>
    <col min="9215" max="9215" width="3.28515625" customWidth="1"/>
    <col min="9219" max="9219" width="11" customWidth="1"/>
    <col min="9222" max="9222" width="10.140625" customWidth="1"/>
    <col min="9225" max="9225" width="10.140625" customWidth="1"/>
    <col min="9226" max="9226" width="12.28515625" customWidth="1"/>
    <col min="9471" max="9471" width="3.28515625" customWidth="1"/>
    <col min="9475" max="9475" width="11" customWidth="1"/>
    <col min="9478" max="9478" width="10.140625" customWidth="1"/>
    <col min="9481" max="9481" width="10.140625" customWidth="1"/>
    <col min="9482" max="9482" width="12.28515625" customWidth="1"/>
    <col min="9727" max="9727" width="3.28515625" customWidth="1"/>
    <col min="9731" max="9731" width="11" customWidth="1"/>
    <col min="9734" max="9734" width="10.140625" customWidth="1"/>
    <col min="9737" max="9737" width="10.140625" customWidth="1"/>
    <col min="9738" max="9738" width="12.28515625" customWidth="1"/>
    <col min="9983" max="9983" width="3.28515625" customWidth="1"/>
    <col min="9987" max="9987" width="11" customWidth="1"/>
    <col min="9990" max="9990" width="10.140625" customWidth="1"/>
    <col min="9993" max="9993" width="10.140625" customWidth="1"/>
    <col min="9994" max="9994" width="12.28515625" customWidth="1"/>
    <col min="10239" max="10239" width="3.28515625" customWidth="1"/>
    <col min="10243" max="10243" width="11" customWidth="1"/>
    <col min="10246" max="10246" width="10.140625" customWidth="1"/>
    <col min="10249" max="10249" width="10.140625" customWidth="1"/>
    <col min="10250" max="10250" width="12.28515625" customWidth="1"/>
    <col min="10495" max="10495" width="3.28515625" customWidth="1"/>
    <col min="10499" max="10499" width="11" customWidth="1"/>
    <col min="10502" max="10502" width="10.140625" customWidth="1"/>
    <col min="10505" max="10505" width="10.140625" customWidth="1"/>
    <col min="10506" max="10506" width="12.28515625" customWidth="1"/>
    <col min="10751" max="10751" width="3.28515625" customWidth="1"/>
    <col min="10755" max="10755" width="11" customWidth="1"/>
    <col min="10758" max="10758" width="10.140625" customWidth="1"/>
    <col min="10761" max="10761" width="10.140625" customWidth="1"/>
    <col min="10762" max="10762" width="12.28515625" customWidth="1"/>
    <col min="11007" max="11007" width="3.28515625" customWidth="1"/>
    <col min="11011" max="11011" width="11" customWidth="1"/>
    <col min="11014" max="11014" width="10.140625" customWidth="1"/>
    <col min="11017" max="11017" width="10.140625" customWidth="1"/>
    <col min="11018" max="11018" width="12.28515625" customWidth="1"/>
    <col min="11263" max="11263" width="3.28515625" customWidth="1"/>
    <col min="11267" max="11267" width="11" customWidth="1"/>
    <col min="11270" max="11270" width="10.140625" customWidth="1"/>
    <col min="11273" max="11273" width="10.140625" customWidth="1"/>
    <col min="11274" max="11274" width="12.28515625" customWidth="1"/>
    <col min="11519" max="11519" width="3.28515625" customWidth="1"/>
    <col min="11523" max="11523" width="11" customWidth="1"/>
    <col min="11526" max="11526" width="10.140625" customWidth="1"/>
    <col min="11529" max="11529" width="10.140625" customWidth="1"/>
    <col min="11530" max="11530" width="12.28515625" customWidth="1"/>
    <col min="11775" max="11775" width="3.28515625" customWidth="1"/>
    <col min="11779" max="11779" width="11" customWidth="1"/>
    <col min="11782" max="11782" width="10.140625" customWidth="1"/>
    <col min="11785" max="11785" width="10.140625" customWidth="1"/>
    <col min="11786" max="11786" width="12.28515625" customWidth="1"/>
    <col min="12031" max="12031" width="3.28515625" customWidth="1"/>
    <col min="12035" max="12035" width="11" customWidth="1"/>
    <col min="12038" max="12038" width="10.140625" customWidth="1"/>
    <col min="12041" max="12041" width="10.140625" customWidth="1"/>
    <col min="12042" max="12042" width="12.28515625" customWidth="1"/>
    <col min="12287" max="12287" width="3.28515625" customWidth="1"/>
    <col min="12291" max="12291" width="11" customWidth="1"/>
    <col min="12294" max="12294" width="10.140625" customWidth="1"/>
    <col min="12297" max="12297" width="10.140625" customWidth="1"/>
    <col min="12298" max="12298" width="12.28515625" customWidth="1"/>
    <col min="12543" max="12543" width="3.28515625" customWidth="1"/>
    <col min="12547" max="12547" width="11" customWidth="1"/>
    <col min="12550" max="12550" width="10.140625" customWidth="1"/>
    <col min="12553" max="12553" width="10.140625" customWidth="1"/>
    <col min="12554" max="12554" width="12.28515625" customWidth="1"/>
    <col min="12799" max="12799" width="3.28515625" customWidth="1"/>
    <col min="12803" max="12803" width="11" customWidth="1"/>
    <col min="12806" max="12806" width="10.140625" customWidth="1"/>
    <col min="12809" max="12809" width="10.140625" customWidth="1"/>
    <col min="12810" max="12810" width="12.28515625" customWidth="1"/>
    <col min="13055" max="13055" width="3.28515625" customWidth="1"/>
    <col min="13059" max="13059" width="11" customWidth="1"/>
    <col min="13062" max="13062" width="10.140625" customWidth="1"/>
    <col min="13065" max="13065" width="10.140625" customWidth="1"/>
    <col min="13066" max="13066" width="12.28515625" customWidth="1"/>
    <col min="13311" max="13311" width="3.28515625" customWidth="1"/>
    <col min="13315" max="13315" width="11" customWidth="1"/>
    <col min="13318" max="13318" width="10.140625" customWidth="1"/>
    <col min="13321" max="13321" width="10.140625" customWidth="1"/>
    <col min="13322" max="13322" width="12.28515625" customWidth="1"/>
    <col min="13567" max="13567" width="3.28515625" customWidth="1"/>
    <col min="13571" max="13571" width="11" customWidth="1"/>
    <col min="13574" max="13574" width="10.140625" customWidth="1"/>
    <col min="13577" max="13577" width="10.140625" customWidth="1"/>
    <col min="13578" max="13578" width="12.28515625" customWidth="1"/>
    <col min="13823" max="13823" width="3.28515625" customWidth="1"/>
    <col min="13827" max="13827" width="11" customWidth="1"/>
    <col min="13830" max="13830" width="10.140625" customWidth="1"/>
    <col min="13833" max="13833" width="10.140625" customWidth="1"/>
    <col min="13834" max="13834" width="12.28515625" customWidth="1"/>
    <col min="14079" max="14079" width="3.28515625" customWidth="1"/>
    <col min="14083" max="14083" width="11" customWidth="1"/>
    <col min="14086" max="14086" width="10.140625" customWidth="1"/>
    <col min="14089" max="14089" width="10.140625" customWidth="1"/>
    <col min="14090" max="14090" width="12.28515625" customWidth="1"/>
    <col min="14335" max="14335" width="3.28515625" customWidth="1"/>
    <col min="14339" max="14339" width="11" customWidth="1"/>
    <col min="14342" max="14342" width="10.140625" customWidth="1"/>
    <col min="14345" max="14345" width="10.140625" customWidth="1"/>
    <col min="14346" max="14346" width="12.28515625" customWidth="1"/>
    <col min="14591" max="14591" width="3.28515625" customWidth="1"/>
    <col min="14595" max="14595" width="11" customWidth="1"/>
    <col min="14598" max="14598" width="10.140625" customWidth="1"/>
    <col min="14601" max="14601" width="10.140625" customWidth="1"/>
    <col min="14602" max="14602" width="12.28515625" customWidth="1"/>
    <col min="14847" max="14847" width="3.28515625" customWidth="1"/>
    <col min="14851" max="14851" width="11" customWidth="1"/>
    <col min="14854" max="14854" width="10.140625" customWidth="1"/>
    <col min="14857" max="14857" width="10.140625" customWidth="1"/>
    <col min="14858" max="14858" width="12.28515625" customWidth="1"/>
    <col min="15103" max="15103" width="3.28515625" customWidth="1"/>
    <col min="15107" max="15107" width="11" customWidth="1"/>
    <col min="15110" max="15110" width="10.140625" customWidth="1"/>
    <col min="15113" max="15113" width="10.140625" customWidth="1"/>
    <col min="15114" max="15114" width="12.28515625" customWidth="1"/>
    <col min="15359" max="15359" width="3.28515625" customWidth="1"/>
    <col min="15363" max="15363" width="11" customWidth="1"/>
    <col min="15366" max="15366" width="10.140625" customWidth="1"/>
    <col min="15369" max="15369" width="10.140625" customWidth="1"/>
    <col min="15370" max="15370" width="12.28515625" customWidth="1"/>
    <col min="15615" max="15615" width="3.28515625" customWidth="1"/>
    <col min="15619" max="15619" width="11" customWidth="1"/>
    <col min="15622" max="15622" width="10.140625" customWidth="1"/>
    <col min="15625" max="15625" width="10.140625" customWidth="1"/>
    <col min="15626" max="15626" width="12.28515625" customWidth="1"/>
    <col min="15871" max="15871" width="3.28515625" customWidth="1"/>
    <col min="15875" max="15875" width="11" customWidth="1"/>
    <col min="15878" max="15878" width="10.140625" customWidth="1"/>
    <col min="15881" max="15881" width="10.140625" customWidth="1"/>
    <col min="15882" max="15882" width="12.28515625" customWidth="1"/>
    <col min="16127" max="16127" width="3.28515625" customWidth="1"/>
    <col min="16131" max="16131" width="11" customWidth="1"/>
    <col min="16134" max="16134" width="10.140625" customWidth="1"/>
    <col min="16137" max="16137" width="10.140625" customWidth="1"/>
    <col min="16138" max="16138" width="12.28515625" customWidth="1"/>
  </cols>
  <sheetData>
    <row r="1" spans="2:16" ht="15.75" thickBot="1" x14ac:dyDescent="0.3"/>
    <row r="2" spans="2:16" ht="26.25" thickBot="1" x14ac:dyDescent="0.4">
      <c r="B2" s="478" t="s">
        <v>308</v>
      </c>
      <c r="C2" s="479"/>
      <c r="D2" s="479"/>
      <c r="E2" s="479"/>
      <c r="F2" s="479"/>
      <c r="G2" s="479"/>
      <c r="H2" s="479"/>
      <c r="I2" s="479"/>
      <c r="J2" s="480"/>
    </row>
    <row r="3" spans="2:16" ht="26.25" thickBot="1" x14ac:dyDescent="0.4">
      <c r="B3" s="210"/>
      <c r="C3" s="208"/>
      <c r="D3" s="481" t="s">
        <v>295</v>
      </c>
      <c r="E3" s="481"/>
      <c r="F3" s="211"/>
      <c r="G3" s="211"/>
      <c r="H3" s="211"/>
      <c r="I3" s="212"/>
      <c r="J3" s="213"/>
    </row>
    <row r="4" spans="2:16" ht="16.5" thickBot="1" x14ac:dyDescent="0.3">
      <c r="B4" s="147"/>
      <c r="C4" s="148"/>
      <c r="D4" s="214"/>
      <c r="E4" s="223">
        <v>1</v>
      </c>
      <c r="F4" s="484" t="s">
        <v>295</v>
      </c>
      <c r="G4" s="482"/>
      <c r="H4" s="214"/>
      <c r="I4" s="214"/>
      <c r="J4" s="216"/>
      <c r="L4" s="488" t="s">
        <v>295</v>
      </c>
      <c r="M4" s="488"/>
      <c r="N4" s="297"/>
      <c r="O4" s="297" t="s">
        <v>375</v>
      </c>
      <c r="P4" s="297"/>
    </row>
    <row r="5" spans="2:16" ht="16.5" thickBot="1" x14ac:dyDescent="0.3">
      <c r="B5" s="147"/>
      <c r="C5" s="148"/>
      <c r="D5" s="482" t="s">
        <v>296</v>
      </c>
      <c r="E5" s="483"/>
      <c r="F5" s="214"/>
      <c r="G5" s="215"/>
      <c r="H5" s="214"/>
      <c r="I5" s="214"/>
      <c r="J5" s="216"/>
      <c r="L5" s="485" t="s">
        <v>296</v>
      </c>
      <c r="M5" s="486"/>
      <c r="N5" s="297"/>
      <c r="O5" s="297" t="s">
        <v>376</v>
      </c>
      <c r="P5" s="297"/>
    </row>
    <row r="6" spans="2:16" ht="16.5" thickBot="1" x14ac:dyDescent="0.3">
      <c r="B6" s="147"/>
      <c r="C6" s="209"/>
      <c r="D6" s="217"/>
      <c r="E6" s="218"/>
      <c r="F6" s="218"/>
      <c r="G6" s="224">
        <v>5</v>
      </c>
      <c r="H6" s="484" t="s">
        <v>309</v>
      </c>
      <c r="I6" s="482"/>
      <c r="J6" s="216"/>
      <c r="L6" s="485" t="s">
        <v>309</v>
      </c>
      <c r="M6" s="485"/>
      <c r="N6" s="297"/>
      <c r="O6" s="297" t="s">
        <v>377</v>
      </c>
      <c r="P6" s="297"/>
    </row>
    <row r="7" spans="2:16" ht="16.5" thickBot="1" x14ac:dyDescent="0.3">
      <c r="B7" s="147"/>
      <c r="C7" s="209"/>
      <c r="D7" s="482" t="s">
        <v>309</v>
      </c>
      <c r="E7" s="482"/>
      <c r="F7" s="218"/>
      <c r="G7" s="219"/>
      <c r="H7" s="214"/>
      <c r="I7" s="215"/>
      <c r="J7" s="216"/>
      <c r="L7" s="485" t="s">
        <v>297</v>
      </c>
      <c r="M7" s="485"/>
      <c r="N7" s="297"/>
      <c r="O7" s="297" t="s">
        <v>378</v>
      </c>
      <c r="P7" s="297"/>
    </row>
    <row r="8" spans="2:16" ht="16.5" thickBot="1" x14ac:dyDescent="0.3">
      <c r="B8" s="147"/>
      <c r="C8" s="209"/>
      <c r="D8" s="218"/>
      <c r="E8" s="311">
        <v>2</v>
      </c>
      <c r="F8" s="482" t="s">
        <v>309</v>
      </c>
      <c r="G8" s="483"/>
      <c r="H8" s="214"/>
      <c r="I8" s="216"/>
      <c r="J8" s="216"/>
      <c r="L8" s="485" t="s">
        <v>298</v>
      </c>
      <c r="M8" s="485"/>
      <c r="N8" s="297"/>
      <c r="O8" s="297" t="s">
        <v>390</v>
      </c>
      <c r="P8" s="297"/>
    </row>
    <row r="9" spans="2:16" ht="16.5" thickBot="1" x14ac:dyDescent="0.3">
      <c r="B9" s="147"/>
      <c r="C9" s="209"/>
      <c r="D9" s="482" t="s">
        <v>297</v>
      </c>
      <c r="E9" s="482"/>
      <c r="F9" s="310"/>
      <c r="G9" s="218"/>
      <c r="H9" s="214"/>
      <c r="I9" s="216"/>
      <c r="J9" s="216"/>
      <c r="L9" s="485" t="s">
        <v>8</v>
      </c>
      <c r="M9" s="486"/>
      <c r="N9" s="297"/>
      <c r="O9" s="297" t="s">
        <v>379</v>
      </c>
      <c r="P9" s="297"/>
    </row>
    <row r="10" spans="2:16" ht="16.5" thickBot="1" x14ac:dyDescent="0.3">
      <c r="B10" s="147"/>
      <c r="C10" s="209"/>
      <c r="D10" s="217"/>
      <c r="E10" s="218"/>
      <c r="F10" s="218"/>
      <c r="G10" s="218"/>
      <c r="H10" s="214"/>
      <c r="I10" s="224">
        <v>7</v>
      </c>
      <c r="J10" s="216"/>
      <c r="L10" s="485" t="s">
        <v>299</v>
      </c>
      <c r="M10" s="485"/>
      <c r="N10" s="297"/>
      <c r="O10" s="297" t="s">
        <v>380</v>
      </c>
      <c r="P10" s="297"/>
    </row>
    <row r="11" spans="2:16" ht="16.5" thickBot="1" x14ac:dyDescent="0.3">
      <c r="B11" s="147"/>
      <c r="C11" s="209"/>
      <c r="D11" s="482" t="s">
        <v>298</v>
      </c>
      <c r="E11" s="482"/>
      <c r="F11" s="218"/>
      <c r="G11" s="218"/>
      <c r="H11" s="214"/>
      <c r="I11" s="216"/>
      <c r="J11" s="221"/>
      <c r="L11" s="487" t="s">
        <v>300</v>
      </c>
      <c r="M11" s="487"/>
      <c r="N11" s="297"/>
      <c r="O11" s="297" t="s">
        <v>391</v>
      </c>
      <c r="P11" s="297"/>
    </row>
    <row r="12" spans="2:16" ht="16.5" thickBot="1" x14ac:dyDescent="0.3">
      <c r="B12" s="147"/>
      <c r="C12" s="209"/>
      <c r="D12" s="217"/>
      <c r="E12" s="223">
        <v>3</v>
      </c>
      <c r="F12" s="484" t="s">
        <v>8</v>
      </c>
      <c r="G12" s="482"/>
      <c r="H12" s="214"/>
      <c r="I12" s="216"/>
      <c r="J12" s="216"/>
      <c r="L12" s="148"/>
      <c r="M12" s="148"/>
      <c r="N12" s="148"/>
    </row>
    <row r="13" spans="2:16" ht="16.5" thickBot="1" x14ac:dyDescent="0.3">
      <c r="B13" s="147"/>
      <c r="C13" s="209"/>
      <c r="D13" s="482" t="s">
        <v>8</v>
      </c>
      <c r="E13" s="483"/>
      <c r="F13" s="218"/>
      <c r="G13" s="220"/>
      <c r="H13" s="214"/>
      <c r="I13" s="216"/>
      <c r="J13" s="216"/>
      <c r="L13" s="218"/>
      <c r="M13" s="236"/>
      <c r="N13" s="148"/>
    </row>
    <row r="14" spans="2:16" ht="16.5" thickBot="1" x14ac:dyDescent="0.3">
      <c r="B14" s="147"/>
      <c r="C14" s="209"/>
      <c r="D14" s="218"/>
      <c r="E14" s="218"/>
      <c r="F14" s="218"/>
      <c r="G14" s="224">
        <v>6</v>
      </c>
      <c r="H14" s="484" t="s">
        <v>307</v>
      </c>
      <c r="I14" s="483"/>
      <c r="J14" s="216"/>
      <c r="L14" s="148"/>
      <c r="M14" s="148"/>
      <c r="N14" s="148"/>
    </row>
    <row r="15" spans="2:16" ht="16.5" thickBot="1" x14ac:dyDescent="0.3">
      <c r="B15" s="147"/>
      <c r="C15" s="209"/>
      <c r="D15" s="482" t="s">
        <v>299</v>
      </c>
      <c r="E15" s="482"/>
      <c r="F15" s="218"/>
      <c r="G15" s="219"/>
      <c r="H15" s="214"/>
      <c r="I15" s="214"/>
      <c r="J15" s="216"/>
      <c r="L15" s="218"/>
      <c r="M15" s="218"/>
      <c r="N15" s="148"/>
    </row>
    <row r="16" spans="2:16" ht="16.5" thickBot="1" x14ac:dyDescent="0.3">
      <c r="B16" s="147"/>
      <c r="C16" s="209"/>
      <c r="D16" s="218"/>
      <c r="E16" s="223">
        <v>4</v>
      </c>
      <c r="F16" s="484" t="s">
        <v>300</v>
      </c>
      <c r="G16" s="483"/>
      <c r="H16" s="222"/>
      <c r="I16" s="214"/>
      <c r="J16" s="216"/>
      <c r="L16" s="148"/>
      <c r="M16" s="148"/>
      <c r="N16" s="148"/>
    </row>
    <row r="17" spans="2:14" ht="16.5" thickBot="1" x14ac:dyDescent="0.3">
      <c r="B17" s="147"/>
      <c r="C17" s="148"/>
      <c r="D17" s="482" t="s">
        <v>300</v>
      </c>
      <c r="E17" s="482"/>
      <c r="F17" s="235"/>
      <c r="G17" s="214"/>
      <c r="H17" s="214"/>
      <c r="I17" s="214"/>
      <c r="J17" s="216"/>
      <c r="L17" s="218"/>
      <c r="M17" s="236"/>
      <c r="N17" s="148"/>
    </row>
    <row r="18" spans="2:14" x14ac:dyDescent="0.25">
      <c r="B18" s="147"/>
      <c r="C18" s="148"/>
      <c r="D18" s="148"/>
      <c r="E18" s="148"/>
      <c r="F18" s="148"/>
      <c r="G18" s="148"/>
      <c r="H18" s="148"/>
      <c r="I18" s="148"/>
      <c r="J18" s="149"/>
      <c r="L18" s="148"/>
      <c r="M18" s="148"/>
      <c r="N18" s="148"/>
    </row>
    <row r="19" spans="2:14" x14ac:dyDescent="0.25">
      <c r="B19" s="147"/>
      <c r="C19" s="148"/>
      <c r="D19" s="148"/>
      <c r="E19" s="148"/>
      <c r="F19" s="148"/>
      <c r="G19" s="148"/>
      <c r="H19" s="148"/>
      <c r="I19" s="148"/>
      <c r="J19" s="149"/>
      <c r="L19" s="148"/>
      <c r="M19" s="148"/>
      <c r="N19" s="148"/>
    </row>
    <row r="20" spans="2:14" x14ac:dyDescent="0.25">
      <c r="B20" s="147"/>
      <c r="C20" s="148"/>
      <c r="D20" s="148"/>
      <c r="E20" s="148"/>
      <c r="F20" s="148"/>
      <c r="G20" s="148"/>
      <c r="H20" s="148"/>
      <c r="I20" s="148"/>
      <c r="J20" s="149"/>
    </row>
    <row r="21" spans="2:14" x14ac:dyDescent="0.25">
      <c r="B21" s="147"/>
      <c r="C21" s="148"/>
      <c r="D21" s="148"/>
      <c r="E21" s="148"/>
      <c r="F21" s="148"/>
      <c r="G21" s="148"/>
      <c r="H21" s="148"/>
      <c r="I21" s="148"/>
      <c r="J21" s="149"/>
    </row>
    <row r="22" spans="2:14" x14ac:dyDescent="0.25">
      <c r="B22" s="232" t="s">
        <v>9</v>
      </c>
      <c r="C22" s="233" t="s">
        <v>10</v>
      </c>
      <c r="D22" s="233" t="s">
        <v>11</v>
      </c>
      <c r="E22" s="233" t="s">
        <v>12</v>
      </c>
      <c r="F22" s="233" t="s">
        <v>13</v>
      </c>
      <c r="G22" s="233" t="s">
        <v>14</v>
      </c>
      <c r="H22" s="233" t="s">
        <v>15</v>
      </c>
      <c r="I22" s="233" t="s">
        <v>14</v>
      </c>
      <c r="J22" s="234" t="s">
        <v>13</v>
      </c>
    </row>
    <row r="23" spans="2:14" x14ac:dyDescent="0.25">
      <c r="B23" s="232" t="s">
        <v>294</v>
      </c>
      <c r="C23" s="298">
        <v>1</v>
      </c>
      <c r="D23" s="299">
        <v>44793</v>
      </c>
      <c r="E23" s="300">
        <v>0.58333333333333337</v>
      </c>
      <c r="F23" s="301" t="str">
        <f>D3</f>
        <v>JOHN DEERE - A</v>
      </c>
      <c r="G23" s="298">
        <v>2</v>
      </c>
      <c r="H23" s="298" t="s">
        <v>15</v>
      </c>
      <c r="I23" s="298">
        <v>0</v>
      </c>
      <c r="J23" s="302" t="str">
        <f>D5</f>
        <v>ELDOR - A</v>
      </c>
    </row>
    <row r="24" spans="2:14" x14ac:dyDescent="0.25">
      <c r="B24" s="232" t="s">
        <v>294</v>
      </c>
      <c r="C24" s="298">
        <v>2</v>
      </c>
      <c r="D24" s="299">
        <v>44793</v>
      </c>
      <c r="E24" s="300">
        <v>0.66666666666666663</v>
      </c>
      <c r="F24" s="303" t="str">
        <f>D7</f>
        <v>KANJIKO</v>
      </c>
      <c r="G24" s="298">
        <v>2</v>
      </c>
      <c r="H24" s="298" t="s">
        <v>15</v>
      </c>
      <c r="I24" s="298">
        <v>1</v>
      </c>
      <c r="J24" s="304" t="str">
        <f>D9</f>
        <v>JOHN DEERE - B</v>
      </c>
    </row>
    <row r="25" spans="2:14" x14ac:dyDescent="0.25">
      <c r="B25" s="232" t="s">
        <v>294</v>
      </c>
      <c r="C25" s="298">
        <v>3</v>
      </c>
      <c r="D25" s="299">
        <v>44800</v>
      </c>
      <c r="E25" s="300">
        <v>0.41666666666666669</v>
      </c>
      <c r="F25" s="301" t="str">
        <f>D11</f>
        <v>JOHN DEERE - C</v>
      </c>
      <c r="G25" s="298">
        <v>0</v>
      </c>
      <c r="H25" s="298" t="s">
        <v>15</v>
      </c>
      <c r="I25" s="298">
        <v>2</v>
      </c>
      <c r="J25" s="302" t="str">
        <f>D13</f>
        <v>SCHOTT</v>
      </c>
    </row>
    <row r="26" spans="2:14" x14ac:dyDescent="0.25">
      <c r="B26" s="232" t="s">
        <v>294</v>
      </c>
      <c r="C26" s="298">
        <v>4</v>
      </c>
      <c r="D26" s="299">
        <v>44800</v>
      </c>
      <c r="E26" s="300">
        <v>0.66666666666666663</v>
      </c>
      <c r="F26" s="303" t="str">
        <f>D15</f>
        <v>ELDOR - B</v>
      </c>
      <c r="G26" s="298">
        <v>1</v>
      </c>
      <c r="H26" s="298" t="s">
        <v>15</v>
      </c>
      <c r="I26" s="298">
        <v>2</v>
      </c>
      <c r="J26" s="304" t="str">
        <f>D17</f>
        <v>JOHN DEERE - D</v>
      </c>
    </row>
    <row r="27" spans="2:14" x14ac:dyDescent="0.25">
      <c r="B27" s="232" t="s">
        <v>294</v>
      </c>
      <c r="C27" s="298">
        <v>5</v>
      </c>
      <c r="D27" s="299">
        <v>44794</v>
      </c>
      <c r="E27" s="300">
        <v>0.41666666666666669</v>
      </c>
      <c r="F27" s="301" t="str">
        <f>F4</f>
        <v>JOHN DEERE - A</v>
      </c>
      <c r="G27" s="298">
        <v>0</v>
      </c>
      <c r="H27" s="298" t="s">
        <v>15</v>
      </c>
      <c r="I27" s="298">
        <v>2</v>
      </c>
      <c r="J27" s="302" t="str">
        <f>F8</f>
        <v>KANJIKO</v>
      </c>
    </row>
    <row r="28" spans="2:14" x14ac:dyDescent="0.25">
      <c r="B28" s="232" t="s">
        <v>422</v>
      </c>
      <c r="C28" s="225">
        <v>6</v>
      </c>
      <c r="D28" s="226">
        <v>44805</v>
      </c>
      <c r="E28" s="231">
        <v>0.34375</v>
      </c>
      <c r="F28" s="229" t="str">
        <f>F12</f>
        <v>SCHOTT</v>
      </c>
      <c r="G28" s="225"/>
      <c r="H28" s="225" t="s">
        <v>15</v>
      </c>
      <c r="I28" s="225"/>
      <c r="J28" s="230" t="str">
        <f>F16</f>
        <v>JOHN DEERE - D</v>
      </c>
    </row>
    <row r="29" spans="2:14" x14ac:dyDescent="0.25">
      <c r="B29" s="232" t="s">
        <v>294</v>
      </c>
      <c r="C29" s="225">
        <v>7</v>
      </c>
      <c r="D29" s="226">
        <v>44814</v>
      </c>
      <c r="E29" s="231">
        <v>0.34375</v>
      </c>
      <c r="F29" s="227" t="str">
        <f>H6</f>
        <v>KANJIKO</v>
      </c>
      <c r="G29" s="225"/>
      <c r="H29" s="225" t="s">
        <v>15</v>
      </c>
      <c r="I29" s="225"/>
      <c r="J29" s="228" t="str">
        <f>H14</f>
        <v>VENC. J6</v>
      </c>
    </row>
    <row r="30" spans="2:14" ht="15.75" thickBot="1" x14ac:dyDescent="0.3">
      <c r="B30" s="150"/>
      <c r="C30" s="151"/>
      <c r="D30" s="151"/>
      <c r="E30" s="151"/>
      <c r="F30" s="151"/>
      <c r="G30" s="151"/>
      <c r="H30" s="151"/>
      <c r="I30" s="151"/>
      <c r="J30" s="152"/>
    </row>
  </sheetData>
  <sheetProtection formatCells="0" formatColumns="0" formatRows="0" insertColumns="0" insertRows="0" insertHyperlinks="0" deleteColumns="0" deleteRows="0" sort="0" autoFilter="0" pivotTables="0"/>
  <mergeCells count="23">
    <mergeCell ref="D15:E15"/>
    <mergeCell ref="F16:G16"/>
    <mergeCell ref="D17:E17"/>
    <mergeCell ref="F8:G8"/>
    <mergeCell ref="D9:E9"/>
    <mergeCell ref="D11:E11"/>
    <mergeCell ref="F12:G12"/>
    <mergeCell ref="D13:E13"/>
    <mergeCell ref="H14:I14"/>
    <mergeCell ref="B2:J2"/>
    <mergeCell ref="D3:E3"/>
    <mergeCell ref="F4:G4"/>
    <mergeCell ref="D5:E5"/>
    <mergeCell ref="H6:I6"/>
    <mergeCell ref="D7:E7"/>
    <mergeCell ref="L9:M9"/>
    <mergeCell ref="L10:M10"/>
    <mergeCell ref="L11:M11"/>
    <mergeCell ref="L4:M4"/>
    <mergeCell ref="L5:M5"/>
    <mergeCell ref="L6:M6"/>
    <mergeCell ref="L7:M7"/>
    <mergeCell ref="L8:M8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orientation="landscape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7"/>
  <sheetViews>
    <sheetView showGridLines="0" workbookViewId="0">
      <selection activeCell="D26" sqref="D26"/>
    </sheetView>
  </sheetViews>
  <sheetFormatPr defaultRowHeight="15" x14ac:dyDescent="0.25"/>
  <cols>
    <col min="1" max="1" width="3.28515625" customWidth="1"/>
    <col min="4" max="4" width="10.7109375" bestFit="1" customWidth="1"/>
    <col min="5" max="5" width="11" customWidth="1"/>
    <col min="6" max="6" width="15.85546875" customWidth="1"/>
    <col min="7" max="7" width="8.85546875" customWidth="1"/>
    <col min="10" max="10" width="16.140625" customWidth="1"/>
    <col min="255" max="255" width="3.28515625" customWidth="1"/>
    <col min="259" max="259" width="11" customWidth="1"/>
    <col min="262" max="262" width="10.140625" customWidth="1"/>
    <col min="265" max="265" width="10.140625" customWidth="1"/>
    <col min="266" max="266" width="12.28515625" customWidth="1"/>
    <col min="511" max="511" width="3.28515625" customWidth="1"/>
    <col min="515" max="515" width="11" customWidth="1"/>
    <col min="518" max="518" width="10.140625" customWidth="1"/>
    <col min="521" max="521" width="10.140625" customWidth="1"/>
    <col min="522" max="522" width="12.28515625" customWidth="1"/>
    <col min="767" max="767" width="3.28515625" customWidth="1"/>
    <col min="771" max="771" width="11" customWidth="1"/>
    <col min="774" max="774" width="10.140625" customWidth="1"/>
    <col min="777" max="777" width="10.140625" customWidth="1"/>
    <col min="778" max="778" width="12.28515625" customWidth="1"/>
    <col min="1023" max="1023" width="3.28515625" customWidth="1"/>
    <col min="1027" max="1027" width="11" customWidth="1"/>
    <col min="1030" max="1030" width="10.140625" customWidth="1"/>
    <col min="1033" max="1033" width="10.140625" customWidth="1"/>
    <col min="1034" max="1034" width="12.28515625" customWidth="1"/>
    <col min="1279" max="1279" width="3.28515625" customWidth="1"/>
    <col min="1283" max="1283" width="11" customWidth="1"/>
    <col min="1286" max="1286" width="10.140625" customWidth="1"/>
    <col min="1289" max="1289" width="10.140625" customWidth="1"/>
    <col min="1290" max="1290" width="12.28515625" customWidth="1"/>
    <col min="1535" max="1535" width="3.28515625" customWidth="1"/>
    <col min="1539" max="1539" width="11" customWidth="1"/>
    <col min="1542" max="1542" width="10.140625" customWidth="1"/>
    <col min="1545" max="1545" width="10.140625" customWidth="1"/>
    <col min="1546" max="1546" width="12.28515625" customWidth="1"/>
    <col min="1791" max="1791" width="3.28515625" customWidth="1"/>
    <col min="1795" max="1795" width="11" customWidth="1"/>
    <col min="1798" max="1798" width="10.140625" customWidth="1"/>
    <col min="1801" max="1801" width="10.140625" customWidth="1"/>
    <col min="1802" max="1802" width="12.28515625" customWidth="1"/>
    <col min="2047" max="2047" width="3.28515625" customWidth="1"/>
    <col min="2051" max="2051" width="11" customWidth="1"/>
    <col min="2054" max="2054" width="10.140625" customWidth="1"/>
    <col min="2057" max="2057" width="10.140625" customWidth="1"/>
    <col min="2058" max="2058" width="12.28515625" customWidth="1"/>
    <col min="2303" max="2303" width="3.28515625" customWidth="1"/>
    <col min="2307" max="2307" width="11" customWidth="1"/>
    <col min="2310" max="2310" width="10.140625" customWidth="1"/>
    <col min="2313" max="2313" width="10.140625" customWidth="1"/>
    <col min="2314" max="2314" width="12.28515625" customWidth="1"/>
    <col min="2559" max="2559" width="3.28515625" customWidth="1"/>
    <col min="2563" max="2563" width="11" customWidth="1"/>
    <col min="2566" max="2566" width="10.140625" customWidth="1"/>
    <col min="2569" max="2569" width="10.140625" customWidth="1"/>
    <col min="2570" max="2570" width="12.28515625" customWidth="1"/>
    <col min="2815" max="2815" width="3.28515625" customWidth="1"/>
    <col min="2819" max="2819" width="11" customWidth="1"/>
    <col min="2822" max="2822" width="10.140625" customWidth="1"/>
    <col min="2825" max="2825" width="10.140625" customWidth="1"/>
    <col min="2826" max="2826" width="12.28515625" customWidth="1"/>
    <col min="3071" max="3071" width="3.28515625" customWidth="1"/>
    <col min="3075" max="3075" width="11" customWidth="1"/>
    <col min="3078" max="3078" width="10.140625" customWidth="1"/>
    <col min="3081" max="3081" width="10.140625" customWidth="1"/>
    <col min="3082" max="3082" width="12.28515625" customWidth="1"/>
    <col min="3327" max="3327" width="3.28515625" customWidth="1"/>
    <col min="3331" max="3331" width="11" customWidth="1"/>
    <col min="3334" max="3334" width="10.140625" customWidth="1"/>
    <col min="3337" max="3337" width="10.140625" customWidth="1"/>
    <col min="3338" max="3338" width="12.28515625" customWidth="1"/>
    <col min="3583" max="3583" width="3.28515625" customWidth="1"/>
    <col min="3587" max="3587" width="11" customWidth="1"/>
    <col min="3590" max="3590" width="10.140625" customWidth="1"/>
    <col min="3593" max="3593" width="10.140625" customWidth="1"/>
    <col min="3594" max="3594" width="12.28515625" customWidth="1"/>
    <col min="3839" max="3839" width="3.28515625" customWidth="1"/>
    <col min="3843" max="3843" width="11" customWidth="1"/>
    <col min="3846" max="3846" width="10.140625" customWidth="1"/>
    <col min="3849" max="3849" width="10.140625" customWidth="1"/>
    <col min="3850" max="3850" width="12.28515625" customWidth="1"/>
    <col min="4095" max="4095" width="3.28515625" customWidth="1"/>
    <col min="4099" max="4099" width="11" customWidth="1"/>
    <col min="4102" max="4102" width="10.140625" customWidth="1"/>
    <col min="4105" max="4105" width="10.140625" customWidth="1"/>
    <col min="4106" max="4106" width="12.28515625" customWidth="1"/>
    <col min="4351" max="4351" width="3.28515625" customWidth="1"/>
    <col min="4355" max="4355" width="11" customWidth="1"/>
    <col min="4358" max="4358" width="10.140625" customWidth="1"/>
    <col min="4361" max="4361" width="10.140625" customWidth="1"/>
    <col min="4362" max="4362" width="12.28515625" customWidth="1"/>
    <col min="4607" max="4607" width="3.28515625" customWidth="1"/>
    <col min="4611" max="4611" width="11" customWidth="1"/>
    <col min="4614" max="4614" width="10.140625" customWidth="1"/>
    <col min="4617" max="4617" width="10.140625" customWidth="1"/>
    <col min="4618" max="4618" width="12.28515625" customWidth="1"/>
    <col min="4863" max="4863" width="3.28515625" customWidth="1"/>
    <col min="4867" max="4867" width="11" customWidth="1"/>
    <col min="4870" max="4870" width="10.140625" customWidth="1"/>
    <col min="4873" max="4873" width="10.140625" customWidth="1"/>
    <col min="4874" max="4874" width="12.28515625" customWidth="1"/>
    <col min="5119" max="5119" width="3.28515625" customWidth="1"/>
    <col min="5123" max="5123" width="11" customWidth="1"/>
    <col min="5126" max="5126" width="10.140625" customWidth="1"/>
    <col min="5129" max="5129" width="10.140625" customWidth="1"/>
    <col min="5130" max="5130" width="12.28515625" customWidth="1"/>
    <col min="5375" max="5375" width="3.28515625" customWidth="1"/>
    <col min="5379" max="5379" width="11" customWidth="1"/>
    <col min="5382" max="5382" width="10.140625" customWidth="1"/>
    <col min="5385" max="5385" width="10.140625" customWidth="1"/>
    <col min="5386" max="5386" width="12.28515625" customWidth="1"/>
    <col min="5631" max="5631" width="3.28515625" customWidth="1"/>
    <col min="5635" max="5635" width="11" customWidth="1"/>
    <col min="5638" max="5638" width="10.140625" customWidth="1"/>
    <col min="5641" max="5641" width="10.140625" customWidth="1"/>
    <col min="5642" max="5642" width="12.28515625" customWidth="1"/>
    <col min="5887" max="5887" width="3.28515625" customWidth="1"/>
    <col min="5891" max="5891" width="11" customWidth="1"/>
    <col min="5894" max="5894" width="10.140625" customWidth="1"/>
    <col min="5897" max="5897" width="10.140625" customWidth="1"/>
    <col min="5898" max="5898" width="12.28515625" customWidth="1"/>
    <col min="6143" max="6143" width="3.28515625" customWidth="1"/>
    <col min="6147" max="6147" width="11" customWidth="1"/>
    <col min="6150" max="6150" width="10.140625" customWidth="1"/>
    <col min="6153" max="6153" width="10.140625" customWidth="1"/>
    <col min="6154" max="6154" width="12.28515625" customWidth="1"/>
    <col min="6399" max="6399" width="3.28515625" customWidth="1"/>
    <col min="6403" max="6403" width="11" customWidth="1"/>
    <col min="6406" max="6406" width="10.140625" customWidth="1"/>
    <col min="6409" max="6409" width="10.140625" customWidth="1"/>
    <col min="6410" max="6410" width="12.28515625" customWidth="1"/>
    <col min="6655" max="6655" width="3.28515625" customWidth="1"/>
    <col min="6659" max="6659" width="11" customWidth="1"/>
    <col min="6662" max="6662" width="10.140625" customWidth="1"/>
    <col min="6665" max="6665" width="10.140625" customWidth="1"/>
    <col min="6666" max="6666" width="12.28515625" customWidth="1"/>
    <col min="6911" max="6911" width="3.28515625" customWidth="1"/>
    <col min="6915" max="6915" width="11" customWidth="1"/>
    <col min="6918" max="6918" width="10.140625" customWidth="1"/>
    <col min="6921" max="6921" width="10.140625" customWidth="1"/>
    <col min="6922" max="6922" width="12.28515625" customWidth="1"/>
    <col min="7167" max="7167" width="3.28515625" customWidth="1"/>
    <col min="7171" max="7171" width="11" customWidth="1"/>
    <col min="7174" max="7174" width="10.140625" customWidth="1"/>
    <col min="7177" max="7177" width="10.140625" customWidth="1"/>
    <col min="7178" max="7178" width="12.28515625" customWidth="1"/>
    <col min="7423" max="7423" width="3.28515625" customWidth="1"/>
    <col min="7427" max="7427" width="11" customWidth="1"/>
    <col min="7430" max="7430" width="10.140625" customWidth="1"/>
    <col min="7433" max="7433" width="10.140625" customWidth="1"/>
    <col min="7434" max="7434" width="12.28515625" customWidth="1"/>
    <col min="7679" max="7679" width="3.28515625" customWidth="1"/>
    <col min="7683" max="7683" width="11" customWidth="1"/>
    <col min="7686" max="7686" width="10.140625" customWidth="1"/>
    <col min="7689" max="7689" width="10.140625" customWidth="1"/>
    <col min="7690" max="7690" width="12.28515625" customWidth="1"/>
    <col min="7935" max="7935" width="3.28515625" customWidth="1"/>
    <col min="7939" max="7939" width="11" customWidth="1"/>
    <col min="7942" max="7942" width="10.140625" customWidth="1"/>
    <col min="7945" max="7945" width="10.140625" customWidth="1"/>
    <col min="7946" max="7946" width="12.28515625" customWidth="1"/>
    <col min="8191" max="8191" width="3.28515625" customWidth="1"/>
    <col min="8195" max="8195" width="11" customWidth="1"/>
    <col min="8198" max="8198" width="10.140625" customWidth="1"/>
    <col min="8201" max="8201" width="10.140625" customWidth="1"/>
    <col min="8202" max="8202" width="12.28515625" customWidth="1"/>
    <col min="8447" max="8447" width="3.28515625" customWidth="1"/>
    <col min="8451" max="8451" width="11" customWidth="1"/>
    <col min="8454" max="8454" width="10.140625" customWidth="1"/>
    <col min="8457" max="8457" width="10.140625" customWidth="1"/>
    <col min="8458" max="8458" width="12.28515625" customWidth="1"/>
    <col min="8703" max="8703" width="3.28515625" customWidth="1"/>
    <col min="8707" max="8707" width="11" customWidth="1"/>
    <col min="8710" max="8710" width="10.140625" customWidth="1"/>
    <col min="8713" max="8713" width="10.140625" customWidth="1"/>
    <col min="8714" max="8714" width="12.28515625" customWidth="1"/>
    <col min="8959" max="8959" width="3.28515625" customWidth="1"/>
    <col min="8963" max="8963" width="11" customWidth="1"/>
    <col min="8966" max="8966" width="10.140625" customWidth="1"/>
    <col min="8969" max="8969" width="10.140625" customWidth="1"/>
    <col min="8970" max="8970" width="12.28515625" customWidth="1"/>
    <col min="9215" max="9215" width="3.28515625" customWidth="1"/>
    <col min="9219" max="9219" width="11" customWidth="1"/>
    <col min="9222" max="9222" width="10.140625" customWidth="1"/>
    <col min="9225" max="9225" width="10.140625" customWidth="1"/>
    <col min="9226" max="9226" width="12.28515625" customWidth="1"/>
    <col min="9471" max="9471" width="3.28515625" customWidth="1"/>
    <col min="9475" max="9475" width="11" customWidth="1"/>
    <col min="9478" max="9478" width="10.140625" customWidth="1"/>
    <col min="9481" max="9481" width="10.140625" customWidth="1"/>
    <col min="9482" max="9482" width="12.28515625" customWidth="1"/>
    <col min="9727" max="9727" width="3.28515625" customWidth="1"/>
    <col min="9731" max="9731" width="11" customWidth="1"/>
    <col min="9734" max="9734" width="10.140625" customWidth="1"/>
    <col min="9737" max="9737" width="10.140625" customWidth="1"/>
    <col min="9738" max="9738" width="12.28515625" customWidth="1"/>
    <col min="9983" max="9983" width="3.28515625" customWidth="1"/>
    <col min="9987" max="9987" width="11" customWidth="1"/>
    <col min="9990" max="9990" width="10.140625" customWidth="1"/>
    <col min="9993" max="9993" width="10.140625" customWidth="1"/>
    <col min="9994" max="9994" width="12.28515625" customWidth="1"/>
    <col min="10239" max="10239" width="3.28515625" customWidth="1"/>
    <col min="10243" max="10243" width="11" customWidth="1"/>
    <col min="10246" max="10246" width="10.140625" customWidth="1"/>
    <col min="10249" max="10249" width="10.140625" customWidth="1"/>
    <col min="10250" max="10250" width="12.28515625" customWidth="1"/>
    <col min="10495" max="10495" width="3.28515625" customWidth="1"/>
    <col min="10499" max="10499" width="11" customWidth="1"/>
    <col min="10502" max="10502" width="10.140625" customWidth="1"/>
    <col min="10505" max="10505" width="10.140625" customWidth="1"/>
    <col min="10506" max="10506" width="12.28515625" customWidth="1"/>
    <col min="10751" max="10751" width="3.28515625" customWidth="1"/>
    <col min="10755" max="10755" width="11" customWidth="1"/>
    <col min="10758" max="10758" width="10.140625" customWidth="1"/>
    <col min="10761" max="10761" width="10.140625" customWidth="1"/>
    <col min="10762" max="10762" width="12.28515625" customWidth="1"/>
    <col min="11007" max="11007" width="3.28515625" customWidth="1"/>
    <col min="11011" max="11011" width="11" customWidth="1"/>
    <col min="11014" max="11014" width="10.140625" customWidth="1"/>
    <col min="11017" max="11017" width="10.140625" customWidth="1"/>
    <col min="11018" max="11018" width="12.28515625" customWidth="1"/>
    <col min="11263" max="11263" width="3.28515625" customWidth="1"/>
    <col min="11267" max="11267" width="11" customWidth="1"/>
    <col min="11270" max="11270" width="10.140625" customWidth="1"/>
    <col min="11273" max="11273" width="10.140625" customWidth="1"/>
    <col min="11274" max="11274" width="12.28515625" customWidth="1"/>
    <col min="11519" max="11519" width="3.28515625" customWidth="1"/>
    <col min="11523" max="11523" width="11" customWidth="1"/>
    <col min="11526" max="11526" width="10.140625" customWidth="1"/>
    <col min="11529" max="11529" width="10.140625" customWidth="1"/>
    <col min="11530" max="11530" width="12.28515625" customWidth="1"/>
    <col min="11775" max="11775" width="3.28515625" customWidth="1"/>
    <col min="11779" max="11779" width="11" customWidth="1"/>
    <col min="11782" max="11782" width="10.140625" customWidth="1"/>
    <col min="11785" max="11785" width="10.140625" customWidth="1"/>
    <col min="11786" max="11786" width="12.28515625" customWidth="1"/>
    <col min="12031" max="12031" width="3.28515625" customWidth="1"/>
    <col min="12035" max="12035" width="11" customWidth="1"/>
    <col min="12038" max="12038" width="10.140625" customWidth="1"/>
    <col min="12041" max="12041" width="10.140625" customWidth="1"/>
    <col min="12042" max="12042" width="12.28515625" customWidth="1"/>
    <col min="12287" max="12287" width="3.28515625" customWidth="1"/>
    <col min="12291" max="12291" width="11" customWidth="1"/>
    <col min="12294" max="12294" width="10.140625" customWidth="1"/>
    <col min="12297" max="12297" width="10.140625" customWidth="1"/>
    <col min="12298" max="12298" width="12.28515625" customWidth="1"/>
    <col min="12543" max="12543" width="3.28515625" customWidth="1"/>
    <col min="12547" max="12547" width="11" customWidth="1"/>
    <col min="12550" max="12550" width="10.140625" customWidth="1"/>
    <col min="12553" max="12553" width="10.140625" customWidth="1"/>
    <col min="12554" max="12554" width="12.28515625" customWidth="1"/>
    <col min="12799" max="12799" width="3.28515625" customWidth="1"/>
    <col min="12803" max="12803" width="11" customWidth="1"/>
    <col min="12806" max="12806" width="10.140625" customWidth="1"/>
    <col min="12809" max="12809" width="10.140625" customWidth="1"/>
    <col min="12810" max="12810" width="12.28515625" customWidth="1"/>
    <col min="13055" max="13055" width="3.28515625" customWidth="1"/>
    <col min="13059" max="13059" width="11" customWidth="1"/>
    <col min="13062" max="13062" width="10.140625" customWidth="1"/>
    <col min="13065" max="13065" width="10.140625" customWidth="1"/>
    <col min="13066" max="13066" width="12.28515625" customWidth="1"/>
    <col min="13311" max="13311" width="3.28515625" customWidth="1"/>
    <col min="13315" max="13315" width="11" customWidth="1"/>
    <col min="13318" max="13318" width="10.140625" customWidth="1"/>
    <col min="13321" max="13321" width="10.140625" customWidth="1"/>
    <col min="13322" max="13322" width="12.28515625" customWidth="1"/>
    <col min="13567" max="13567" width="3.28515625" customWidth="1"/>
    <col min="13571" max="13571" width="11" customWidth="1"/>
    <col min="13574" max="13574" width="10.140625" customWidth="1"/>
    <col min="13577" max="13577" width="10.140625" customWidth="1"/>
    <col min="13578" max="13578" width="12.28515625" customWidth="1"/>
    <col min="13823" max="13823" width="3.28515625" customWidth="1"/>
    <col min="13827" max="13827" width="11" customWidth="1"/>
    <col min="13830" max="13830" width="10.140625" customWidth="1"/>
    <col min="13833" max="13833" width="10.140625" customWidth="1"/>
    <col min="13834" max="13834" width="12.28515625" customWidth="1"/>
    <col min="14079" max="14079" width="3.28515625" customWidth="1"/>
    <col min="14083" max="14083" width="11" customWidth="1"/>
    <col min="14086" max="14086" width="10.140625" customWidth="1"/>
    <col min="14089" max="14089" width="10.140625" customWidth="1"/>
    <col min="14090" max="14090" width="12.28515625" customWidth="1"/>
    <col min="14335" max="14335" width="3.28515625" customWidth="1"/>
    <col min="14339" max="14339" width="11" customWidth="1"/>
    <col min="14342" max="14342" width="10.140625" customWidth="1"/>
    <col min="14345" max="14345" width="10.140625" customWidth="1"/>
    <col min="14346" max="14346" width="12.28515625" customWidth="1"/>
    <col min="14591" max="14591" width="3.28515625" customWidth="1"/>
    <col min="14595" max="14595" width="11" customWidth="1"/>
    <col min="14598" max="14598" width="10.140625" customWidth="1"/>
    <col min="14601" max="14601" width="10.140625" customWidth="1"/>
    <col min="14602" max="14602" width="12.28515625" customWidth="1"/>
    <col min="14847" max="14847" width="3.28515625" customWidth="1"/>
    <col min="14851" max="14851" width="11" customWidth="1"/>
    <col min="14854" max="14854" width="10.140625" customWidth="1"/>
    <col min="14857" max="14857" width="10.140625" customWidth="1"/>
    <col min="14858" max="14858" width="12.28515625" customWidth="1"/>
    <col min="15103" max="15103" width="3.28515625" customWidth="1"/>
    <col min="15107" max="15107" width="11" customWidth="1"/>
    <col min="15110" max="15110" width="10.140625" customWidth="1"/>
    <col min="15113" max="15113" width="10.140625" customWidth="1"/>
    <col min="15114" max="15114" width="12.28515625" customWidth="1"/>
    <col min="15359" max="15359" width="3.28515625" customWidth="1"/>
    <col min="15363" max="15363" width="11" customWidth="1"/>
    <col min="15366" max="15366" width="10.140625" customWidth="1"/>
    <col min="15369" max="15369" width="10.140625" customWidth="1"/>
    <col min="15370" max="15370" width="12.28515625" customWidth="1"/>
    <col min="15615" max="15615" width="3.28515625" customWidth="1"/>
    <col min="15619" max="15619" width="11" customWidth="1"/>
    <col min="15622" max="15622" width="10.140625" customWidth="1"/>
    <col min="15625" max="15625" width="10.140625" customWidth="1"/>
    <col min="15626" max="15626" width="12.28515625" customWidth="1"/>
    <col min="15871" max="15871" width="3.28515625" customWidth="1"/>
    <col min="15875" max="15875" width="11" customWidth="1"/>
    <col min="15878" max="15878" width="10.140625" customWidth="1"/>
    <col min="15881" max="15881" width="10.140625" customWidth="1"/>
    <col min="15882" max="15882" width="12.28515625" customWidth="1"/>
    <col min="16127" max="16127" width="3.28515625" customWidth="1"/>
    <col min="16131" max="16131" width="11" customWidth="1"/>
    <col min="16134" max="16134" width="10.140625" customWidth="1"/>
    <col min="16137" max="16137" width="10.140625" customWidth="1"/>
    <col min="16138" max="16138" width="12.28515625" customWidth="1"/>
  </cols>
  <sheetData>
    <row r="1" spans="2:14" ht="15.75" thickBot="1" x14ac:dyDescent="0.3"/>
    <row r="2" spans="2:14" ht="26.25" thickBot="1" x14ac:dyDescent="0.4">
      <c r="B2" s="478" t="s">
        <v>310</v>
      </c>
      <c r="C2" s="479"/>
      <c r="D2" s="479"/>
      <c r="E2" s="479"/>
      <c r="F2" s="479"/>
      <c r="G2" s="479"/>
      <c r="H2" s="479"/>
      <c r="I2" s="479"/>
      <c r="J2" s="480"/>
    </row>
    <row r="3" spans="2:14" ht="25.5" x14ac:dyDescent="0.35">
      <c r="B3" s="210"/>
      <c r="C3" s="208"/>
      <c r="D3" s="211"/>
      <c r="E3" s="211"/>
      <c r="F3" s="211"/>
      <c r="G3" s="211"/>
      <c r="H3" s="211"/>
      <c r="I3" s="212"/>
      <c r="J3" s="213"/>
    </row>
    <row r="4" spans="2:14" ht="16.5" thickBot="1" x14ac:dyDescent="0.3">
      <c r="B4" s="147"/>
      <c r="C4" s="148"/>
      <c r="D4" s="482" t="s">
        <v>295</v>
      </c>
      <c r="E4" s="482"/>
      <c r="F4" s="482"/>
      <c r="G4" s="237"/>
      <c r="H4" s="214"/>
      <c r="I4" s="214"/>
      <c r="J4" s="216"/>
    </row>
    <row r="5" spans="2:14" ht="16.5" thickBot="1" x14ac:dyDescent="0.3">
      <c r="B5" s="147"/>
      <c r="C5" s="148"/>
      <c r="D5" s="237"/>
      <c r="E5" s="238"/>
      <c r="F5" s="215">
        <v>3</v>
      </c>
      <c r="G5" s="484" t="s">
        <v>297</v>
      </c>
      <c r="H5" s="482"/>
      <c r="I5" s="214"/>
      <c r="J5" s="216"/>
    </row>
    <row r="6" spans="2:14" ht="16.5" thickBot="1" x14ac:dyDescent="0.3">
      <c r="B6" s="147"/>
      <c r="C6" s="209"/>
      <c r="D6" s="482" t="s">
        <v>297</v>
      </c>
      <c r="E6" s="482"/>
      <c r="F6" s="219"/>
      <c r="G6" s="241"/>
      <c r="H6" s="242"/>
      <c r="I6" s="237"/>
      <c r="J6" s="216"/>
    </row>
    <row r="7" spans="2:14" ht="16.5" thickBot="1" x14ac:dyDescent="0.3">
      <c r="B7" s="147"/>
      <c r="C7" s="209"/>
      <c r="D7" s="237"/>
      <c r="E7" s="236">
        <v>1</v>
      </c>
      <c r="F7" s="240" t="s">
        <v>297</v>
      </c>
      <c r="G7" s="218"/>
      <c r="H7" s="216"/>
      <c r="I7" s="214"/>
      <c r="J7" s="216"/>
    </row>
    <row r="8" spans="2:14" ht="16.5" thickBot="1" x14ac:dyDescent="0.3">
      <c r="B8" s="147"/>
      <c r="C8" s="209"/>
      <c r="D8" s="482" t="s">
        <v>298</v>
      </c>
      <c r="E8" s="483"/>
      <c r="F8" s="239"/>
      <c r="G8" s="237"/>
      <c r="H8" s="224">
        <v>4</v>
      </c>
      <c r="I8" s="484"/>
      <c r="J8" s="483"/>
    </row>
    <row r="9" spans="2:14" ht="15.75" x14ac:dyDescent="0.25">
      <c r="B9" s="147"/>
      <c r="C9" s="209"/>
      <c r="D9" s="238"/>
      <c r="E9" s="237"/>
      <c r="F9" s="218"/>
      <c r="G9" s="218"/>
      <c r="H9" s="216"/>
      <c r="I9" s="235"/>
      <c r="J9" s="215"/>
    </row>
    <row r="10" spans="2:14" ht="16.5" thickBot="1" x14ac:dyDescent="0.3">
      <c r="B10" s="147"/>
      <c r="C10" s="209"/>
      <c r="D10" s="482" t="s">
        <v>300</v>
      </c>
      <c r="E10" s="482"/>
      <c r="F10" s="482"/>
      <c r="G10" s="218"/>
      <c r="H10" s="216"/>
      <c r="I10" s="236"/>
      <c r="J10" s="216"/>
    </row>
    <row r="11" spans="2:14" ht="16.5" thickBot="1" x14ac:dyDescent="0.3">
      <c r="B11" s="147"/>
      <c r="C11" s="209"/>
      <c r="D11" s="238"/>
      <c r="E11" s="237"/>
      <c r="F11" s="223">
        <v>2</v>
      </c>
      <c r="G11" s="484" t="s">
        <v>300</v>
      </c>
      <c r="H11" s="483"/>
      <c r="I11" s="214"/>
      <c r="J11" s="216"/>
    </row>
    <row r="12" spans="2:14" ht="16.5" thickBot="1" x14ac:dyDescent="0.3">
      <c r="B12" s="147"/>
      <c r="C12" s="209"/>
      <c r="D12" s="482" t="s">
        <v>309</v>
      </c>
      <c r="E12" s="482"/>
      <c r="F12" s="483"/>
      <c r="G12" s="237"/>
      <c r="H12" s="214"/>
      <c r="I12" s="214"/>
      <c r="J12" s="216"/>
      <c r="L12" t="s">
        <v>295</v>
      </c>
      <c r="N12" t="s">
        <v>373</v>
      </c>
    </row>
    <row r="13" spans="2:14" ht="15.75" x14ac:dyDescent="0.25">
      <c r="B13" s="147"/>
      <c r="C13" s="209"/>
      <c r="D13" s="238"/>
      <c r="E13" s="237"/>
      <c r="F13" s="218"/>
      <c r="G13" s="218"/>
      <c r="H13" s="214"/>
      <c r="I13" s="214"/>
      <c r="J13" s="216"/>
      <c r="L13" t="s">
        <v>297</v>
      </c>
      <c r="N13" t="s">
        <v>371</v>
      </c>
    </row>
    <row r="14" spans="2:14" ht="15.75" x14ac:dyDescent="0.25">
      <c r="B14" s="147"/>
      <c r="C14" s="209"/>
      <c r="D14" s="218"/>
      <c r="E14" s="218"/>
      <c r="F14" s="218"/>
      <c r="G14" s="236"/>
      <c r="H14" s="237"/>
      <c r="I14" s="237"/>
      <c r="J14" s="216"/>
      <c r="L14" t="s">
        <v>298</v>
      </c>
      <c r="N14" t="s">
        <v>372</v>
      </c>
    </row>
    <row r="15" spans="2:14" ht="15.75" x14ac:dyDescent="0.25">
      <c r="B15" s="147"/>
      <c r="C15" s="209"/>
      <c r="D15" s="237"/>
      <c r="E15" s="237"/>
      <c r="F15" s="218"/>
      <c r="G15" s="218"/>
      <c r="H15" s="214"/>
      <c r="I15" s="214"/>
      <c r="J15" s="216"/>
      <c r="L15" t="s">
        <v>300</v>
      </c>
      <c r="N15" t="s">
        <v>374</v>
      </c>
    </row>
    <row r="16" spans="2:14" ht="15.75" x14ac:dyDescent="0.25">
      <c r="B16" s="147"/>
      <c r="C16" s="209"/>
      <c r="D16" s="218"/>
      <c r="E16" s="236"/>
      <c r="F16" s="237"/>
      <c r="G16" s="237"/>
      <c r="H16" s="214"/>
      <c r="I16" s="214"/>
      <c r="J16" s="216"/>
    </row>
    <row r="17" spans="2:10" ht="15.75" x14ac:dyDescent="0.25">
      <c r="B17" s="147"/>
      <c r="C17" s="148"/>
      <c r="D17" s="237"/>
      <c r="E17" s="237"/>
      <c r="F17" s="214"/>
      <c r="G17" s="214"/>
      <c r="H17" s="214"/>
      <c r="I17" s="214"/>
      <c r="J17" s="216"/>
    </row>
    <row r="18" spans="2:10" x14ac:dyDescent="0.25">
      <c r="B18" s="147"/>
      <c r="C18" s="148"/>
      <c r="D18" s="148"/>
      <c r="E18" s="148"/>
      <c r="F18" s="148"/>
      <c r="G18" s="148"/>
      <c r="H18" s="148"/>
      <c r="I18" s="148"/>
      <c r="J18" s="149"/>
    </row>
    <row r="19" spans="2:10" x14ac:dyDescent="0.25">
      <c r="B19" s="147"/>
      <c r="C19" s="148"/>
      <c r="D19" s="148"/>
      <c r="E19" s="148"/>
      <c r="F19" s="148"/>
      <c r="G19" s="148"/>
      <c r="H19" s="148"/>
      <c r="I19" s="148"/>
      <c r="J19" s="149"/>
    </row>
    <row r="20" spans="2:10" x14ac:dyDescent="0.25">
      <c r="B20" s="147"/>
      <c r="C20" s="148"/>
      <c r="D20" s="148"/>
      <c r="E20" s="148"/>
      <c r="F20" s="148"/>
      <c r="G20" s="148"/>
      <c r="H20" s="148"/>
      <c r="I20" s="148"/>
      <c r="J20" s="149"/>
    </row>
    <row r="21" spans="2:10" x14ac:dyDescent="0.25">
      <c r="B21" s="147"/>
      <c r="C21" s="148"/>
      <c r="D21" s="148"/>
      <c r="E21" s="148"/>
      <c r="F21" s="148"/>
      <c r="G21" s="148"/>
      <c r="H21" s="148"/>
      <c r="I21" s="148"/>
      <c r="J21" s="149"/>
    </row>
    <row r="22" spans="2:10" x14ac:dyDescent="0.25">
      <c r="B22" s="232" t="s">
        <v>9</v>
      </c>
      <c r="C22" s="233" t="s">
        <v>10</v>
      </c>
      <c r="D22" s="233" t="s">
        <v>11</v>
      </c>
      <c r="E22" s="233" t="s">
        <v>12</v>
      </c>
      <c r="F22" s="233" t="s">
        <v>13</v>
      </c>
      <c r="G22" s="233" t="s">
        <v>14</v>
      </c>
      <c r="H22" s="233" t="s">
        <v>15</v>
      </c>
      <c r="I22" s="233" t="s">
        <v>14</v>
      </c>
      <c r="J22" s="234" t="s">
        <v>13</v>
      </c>
    </row>
    <row r="23" spans="2:10" x14ac:dyDescent="0.25">
      <c r="B23" s="232" t="s">
        <v>294</v>
      </c>
      <c r="C23" s="298">
        <v>1</v>
      </c>
      <c r="D23" s="299">
        <v>44793</v>
      </c>
      <c r="E23" s="300">
        <v>0.34375</v>
      </c>
      <c r="F23" s="301" t="str">
        <f>D6</f>
        <v>JOHN DEERE - B</v>
      </c>
      <c r="G23" s="298">
        <v>2</v>
      </c>
      <c r="H23" s="298" t="s">
        <v>15</v>
      </c>
      <c r="I23" s="298">
        <v>0</v>
      </c>
      <c r="J23" s="302" t="str">
        <f>D8</f>
        <v>JOHN DEERE - C</v>
      </c>
    </row>
    <row r="24" spans="2:10" x14ac:dyDescent="0.25">
      <c r="B24" s="232" t="s">
        <v>294</v>
      </c>
      <c r="C24" s="298">
        <v>2</v>
      </c>
      <c r="D24" s="299">
        <v>44793</v>
      </c>
      <c r="E24" s="300">
        <v>0.41666666666666669</v>
      </c>
      <c r="F24" s="303" t="str">
        <f>D10</f>
        <v>JOHN DEERE - D</v>
      </c>
      <c r="G24" s="298">
        <v>2</v>
      </c>
      <c r="H24" s="298" t="s">
        <v>15</v>
      </c>
      <c r="I24" s="298">
        <v>0</v>
      </c>
      <c r="J24" s="304" t="str">
        <f>D12</f>
        <v>KANJIKO</v>
      </c>
    </row>
    <row r="25" spans="2:10" x14ac:dyDescent="0.25">
      <c r="B25" s="243" t="s">
        <v>294</v>
      </c>
      <c r="C25" s="305">
        <v>3</v>
      </c>
      <c r="D25" s="306">
        <v>44794</v>
      </c>
      <c r="E25" s="307">
        <v>0.34375</v>
      </c>
      <c r="F25" s="308" t="str">
        <f>D4</f>
        <v>JOHN DEERE - A</v>
      </c>
      <c r="G25" s="305">
        <v>1</v>
      </c>
      <c r="H25" s="305" t="s">
        <v>15</v>
      </c>
      <c r="I25" s="305">
        <v>2</v>
      </c>
      <c r="J25" s="309" t="str">
        <f>F7</f>
        <v>JOHN DEERE - B</v>
      </c>
    </row>
    <row r="26" spans="2:10" x14ac:dyDescent="0.25">
      <c r="B26" s="232" t="s">
        <v>294</v>
      </c>
      <c r="C26" s="225">
        <v>4</v>
      </c>
      <c r="D26" s="226"/>
      <c r="E26" s="231">
        <v>0.34375</v>
      </c>
      <c r="F26" s="225" t="str">
        <f>G5</f>
        <v>JOHN DEERE - B</v>
      </c>
      <c r="G26" s="225"/>
      <c r="H26" s="225" t="s">
        <v>15</v>
      </c>
      <c r="I26" s="225"/>
      <c r="J26" s="228" t="str">
        <f>G11</f>
        <v>JOHN DEERE - D</v>
      </c>
    </row>
    <row r="27" spans="2:10" ht="15.75" thickBot="1" x14ac:dyDescent="0.3">
      <c r="B27" s="150"/>
      <c r="C27" s="151"/>
      <c r="D27" s="151"/>
      <c r="E27" s="151"/>
      <c r="F27" s="151"/>
      <c r="G27" s="151"/>
      <c r="H27" s="151"/>
      <c r="I27" s="151"/>
      <c r="J27" s="152"/>
    </row>
  </sheetData>
  <sheetProtection algorithmName="SHA-512" hashValue="XunLe4i3MFM6BOGvFW/w0ZoydWpJXERaR2VU4pH3BxIUslpFIBcfv2mf7ec532Kix6Zx+XGfhL5PIfuPUc/4Tw==" saltValue="yTqi/mUpBFDpKscYCgvDug==" spinCount="100000" sheet="1" formatCells="0" formatColumns="0" formatRows="0" insertColumns="0" insertRows="0" insertHyperlinks="0" deleteColumns="0" deleteRows="0" sort="0" autoFilter="0" pivotTables="0"/>
  <mergeCells count="9">
    <mergeCell ref="B2:J2"/>
    <mergeCell ref="D4:F4"/>
    <mergeCell ref="D6:E6"/>
    <mergeCell ref="D10:F10"/>
    <mergeCell ref="D12:F12"/>
    <mergeCell ref="G5:H5"/>
    <mergeCell ref="G11:H11"/>
    <mergeCell ref="D8:E8"/>
    <mergeCell ref="I8:J8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orientation="landscape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15"/>
  <sheetViews>
    <sheetView showGridLines="0" workbookViewId="0">
      <selection activeCell="G24" sqref="G23:G24"/>
    </sheetView>
  </sheetViews>
  <sheetFormatPr defaultRowHeight="15" x14ac:dyDescent="0.25"/>
  <cols>
    <col min="2" max="2" width="2.85546875" bestFit="1" customWidth="1"/>
    <col min="3" max="3" width="24.42578125" bestFit="1" customWidth="1"/>
    <col min="4" max="4" width="16.7109375" bestFit="1" customWidth="1"/>
    <col min="5" max="5" width="7.85546875" bestFit="1" customWidth="1"/>
  </cols>
  <sheetData>
    <row r="4" spans="1:14" ht="15.75" thickBot="1" x14ac:dyDescent="0.3"/>
    <row r="5" spans="1:14" ht="16.5" thickTop="1" thickBot="1" x14ac:dyDescent="0.3">
      <c r="B5" s="489" t="s">
        <v>48</v>
      </c>
      <c r="C5" s="489"/>
      <c r="D5" s="489"/>
      <c r="E5" s="489"/>
    </row>
    <row r="6" spans="1:14" ht="16.5" thickTop="1" thickBot="1" x14ac:dyDescent="0.3">
      <c r="B6" s="313" t="s">
        <v>42</v>
      </c>
      <c r="C6" s="312" t="s">
        <v>5</v>
      </c>
      <c r="D6" s="312" t="s">
        <v>383</v>
      </c>
      <c r="E6" s="312"/>
    </row>
    <row r="7" spans="1:14" ht="16.5" thickTop="1" thickBot="1" x14ac:dyDescent="0.3">
      <c r="B7" s="313" t="s">
        <v>43</v>
      </c>
      <c r="C7" s="312" t="s">
        <v>382</v>
      </c>
      <c r="D7" s="312" t="s">
        <v>384</v>
      </c>
      <c r="E7" s="312"/>
    </row>
    <row r="8" spans="1:14" ht="16.5" thickTop="1" thickBot="1" x14ac:dyDescent="0.3">
      <c r="B8" s="313" t="s">
        <v>44</v>
      </c>
      <c r="C8" s="312" t="s">
        <v>5</v>
      </c>
      <c r="D8" s="312" t="s">
        <v>385</v>
      </c>
      <c r="E8" s="312"/>
    </row>
    <row r="9" spans="1:14" ht="16.5" thickTop="1" thickBot="1" x14ac:dyDescent="0.3">
      <c r="B9" s="313" t="s">
        <v>45</v>
      </c>
      <c r="C9" s="312" t="s">
        <v>5</v>
      </c>
      <c r="D9" s="312" t="s">
        <v>386</v>
      </c>
      <c r="E9" s="312"/>
    </row>
    <row r="10" spans="1:14" ht="16.5" thickTop="1" thickBot="1" x14ac:dyDescent="0.3">
      <c r="B10" s="313" t="s">
        <v>46</v>
      </c>
      <c r="C10" s="312" t="s">
        <v>17</v>
      </c>
      <c r="D10" s="312" t="s">
        <v>416</v>
      </c>
      <c r="E10" s="312"/>
    </row>
    <row r="11" spans="1:14" ht="16.5" thickTop="1" thickBot="1" x14ac:dyDescent="0.3">
      <c r="B11" s="313" t="s">
        <v>47</v>
      </c>
      <c r="C11" s="312" t="s">
        <v>5</v>
      </c>
      <c r="D11" s="312" t="s">
        <v>387</v>
      </c>
      <c r="E11" s="312"/>
    </row>
    <row r="12" spans="1:14" ht="15.75" thickTop="1" x14ac:dyDescent="0.25"/>
    <row r="14" spans="1:14" ht="15.75" thickBot="1" x14ac:dyDescent="0.3"/>
    <row r="15" spans="1:14" ht="15.75" thickBot="1" x14ac:dyDescent="0.3">
      <c r="A15" s="417" t="s">
        <v>316</v>
      </c>
      <c r="B15" s="418"/>
      <c r="C15" s="418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9"/>
    </row>
  </sheetData>
  <mergeCells count="2">
    <mergeCell ref="B5:E5"/>
    <mergeCell ref="A15:N15"/>
  </mergeCells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N15"/>
  <sheetViews>
    <sheetView showGridLines="0" workbookViewId="0">
      <selection activeCell="L10" sqref="L10"/>
    </sheetView>
  </sheetViews>
  <sheetFormatPr defaultRowHeight="15" x14ac:dyDescent="0.25"/>
  <cols>
    <col min="2" max="2" width="2.85546875" bestFit="1" customWidth="1"/>
    <col min="4" max="4" width="13.85546875" bestFit="1" customWidth="1"/>
    <col min="5" max="5" width="7.85546875" bestFit="1" customWidth="1"/>
  </cols>
  <sheetData>
    <row r="5" spans="1:14" x14ac:dyDescent="0.25">
      <c r="B5" s="490" t="s">
        <v>48</v>
      </c>
      <c r="C5" s="490"/>
      <c r="D5" s="490"/>
      <c r="E5" s="490"/>
    </row>
    <row r="6" spans="1:14" x14ac:dyDescent="0.25">
      <c r="B6" s="143" t="s">
        <v>42</v>
      </c>
      <c r="C6" s="491" t="s">
        <v>381</v>
      </c>
      <c r="D6" s="491"/>
      <c r="E6" s="491"/>
      <c r="F6" s="491"/>
      <c r="G6" s="491"/>
      <c r="H6" s="491"/>
      <c r="I6" s="491"/>
    </row>
    <row r="7" spans="1:14" x14ac:dyDescent="0.25">
      <c r="B7" s="143" t="s">
        <v>43</v>
      </c>
      <c r="C7" s="491"/>
      <c r="D7" s="491"/>
      <c r="E7" s="491"/>
      <c r="F7" s="491"/>
      <c r="G7" s="491"/>
      <c r="H7" s="491"/>
      <c r="I7" s="491"/>
    </row>
    <row r="8" spans="1:14" x14ac:dyDescent="0.25">
      <c r="B8" s="143" t="s">
        <v>44</v>
      </c>
      <c r="C8" s="491"/>
      <c r="D8" s="491"/>
      <c r="E8" s="491"/>
      <c r="F8" s="491"/>
      <c r="G8" s="491"/>
      <c r="H8" s="491"/>
      <c r="I8" s="491"/>
    </row>
    <row r="9" spans="1:14" x14ac:dyDescent="0.25">
      <c r="B9" s="143" t="s">
        <v>45</v>
      </c>
      <c r="C9" s="491"/>
      <c r="D9" s="491"/>
      <c r="E9" s="491"/>
      <c r="F9" s="491"/>
      <c r="G9" s="491"/>
      <c r="H9" s="491"/>
      <c r="I9" s="491"/>
    </row>
    <row r="10" spans="1:14" x14ac:dyDescent="0.25">
      <c r="B10" s="143" t="s">
        <v>46</v>
      </c>
      <c r="C10" s="491"/>
      <c r="D10" s="491"/>
      <c r="E10" s="491"/>
      <c r="F10" s="491"/>
      <c r="G10" s="491"/>
      <c r="H10" s="491"/>
      <c r="I10" s="491"/>
    </row>
    <row r="11" spans="1:14" x14ac:dyDescent="0.25">
      <c r="B11" s="143" t="s">
        <v>47</v>
      </c>
      <c r="C11" s="491"/>
      <c r="D11" s="491"/>
      <c r="E11" s="491"/>
      <c r="F11" s="491"/>
      <c r="G11" s="491"/>
      <c r="H11" s="491"/>
      <c r="I11" s="491"/>
    </row>
    <row r="14" spans="1:14" ht="15.75" thickBot="1" x14ac:dyDescent="0.3"/>
    <row r="15" spans="1:14" ht="15.75" thickBot="1" x14ac:dyDescent="0.3">
      <c r="A15" s="417" t="s">
        <v>316</v>
      </c>
      <c r="B15" s="418"/>
      <c r="C15" s="418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9"/>
    </row>
  </sheetData>
  <mergeCells count="3">
    <mergeCell ref="B5:E5"/>
    <mergeCell ref="A15:N15"/>
    <mergeCell ref="C6:I11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showGridLines="0" workbookViewId="0">
      <selection activeCell="A12" sqref="A12"/>
    </sheetView>
  </sheetViews>
  <sheetFormatPr defaultRowHeight="15" x14ac:dyDescent="0.25"/>
  <cols>
    <col min="1" max="1" width="17.85546875" bestFit="1" customWidth="1"/>
    <col min="2" max="2" width="6.28515625" bestFit="1" customWidth="1"/>
    <col min="4" max="4" width="14" customWidth="1"/>
    <col min="7" max="7" width="16.28515625" customWidth="1"/>
    <col min="9" max="9" width="12.7109375" customWidth="1"/>
    <col min="12" max="12" width="52.28515625" customWidth="1"/>
    <col min="259" max="259" width="9.7109375" customWidth="1"/>
    <col min="515" max="515" width="9.7109375" customWidth="1"/>
    <col min="771" max="771" width="9.7109375" customWidth="1"/>
    <col min="1027" max="1027" width="9.7109375" customWidth="1"/>
    <col min="1283" max="1283" width="9.7109375" customWidth="1"/>
    <col min="1539" max="1539" width="9.7109375" customWidth="1"/>
    <col min="1795" max="1795" width="9.7109375" customWidth="1"/>
    <col min="2051" max="2051" width="9.7109375" customWidth="1"/>
    <col min="2307" max="2307" width="9.7109375" customWidth="1"/>
    <col min="2563" max="2563" width="9.7109375" customWidth="1"/>
    <col min="2819" max="2819" width="9.7109375" customWidth="1"/>
    <col min="3075" max="3075" width="9.7109375" customWidth="1"/>
    <col min="3331" max="3331" width="9.7109375" customWidth="1"/>
    <col min="3587" max="3587" width="9.7109375" customWidth="1"/>
    <col min="3843" max="3843" width="9.7109375" customWidth="1"/>
    <col min="4099" max="4099" width="9.7109375" customWidth="1"/>
    <col min="4355" max="4355" width="9.7109375" customWidth="1"/>
    <col min="4611" max="4611" width="9.7109375" customWidth="1"/>
    <col min="4867" max="4867" width="9.7109375" customWidth="1"/>
    <col min="5123" max="5123" width="9.7109375" customWidth="1"/>
    <col min="5379" max="5379" width="9.7109375" customWidth="1"/>
    <col min="5635" max="5635" width="9.7109375" customWidth="1"/>
    <col min="5891" max="5891" width="9.7109375" customWidth="1"/>
    <col min="6147" max="6147" width="9.7109375" customWidth="1"/>
    <col min="6403" max="6403" width="9.7109375" customWidth="1"/>
    <col min="6659" max="6659" width="9.7109375" customWidth="1"/>
    <col min="6915" max="6915" width="9.7109375" customWidth="1"/>
    <col min="7171" max="7171" width="9.7109375" customWidth="1"/>
    <col min="7427" max="7427" width="9.7109375" customWidth="1"/>
    <col min="7683" max="7683" width="9.7109375" customWidth="1"/>
    <col min="7939" max="7939" width="9.7109375" customWidth="1"/>
    <col min="8195" max="8195" width="9.7109375" customWidth="1"/>
    <col min="8451" max="8451" width="9.7109375" customWidth="1"/>
    <col min="8707" max="8707" width="9.7109375" customWidth="1"/>
    <col min="8963" max="8963" width="9.7109375" customWidth="1"/>
    <col min="9219" max="9219" width="9.7109375" customWidth="1"/>
    <col min="9475" max="9475" width="9.7109375" customWidth="1"/>
    <col min="9731" max="9731" width="9.7109375" customWidth="1"/>
    <col min="9987" max="9987" width="9.7109375" customWidth="1"/>
    <col min="10243" max="10243" width="9.7109375" customWidth="1"/>
    <col min="10499" max="10499" width="9.7109375" customWidth="1"/>
    <col min="10755" max="10755" width="9.7109375" customWidth="1"/>
    <col min="11011" max="11011" width="9.7109375" customWidth="1"/>
    <col min="11267" max="11267" width="9.7109375" customWidth="1"/>
    <col min="11523" max="11523" width="9.7109375" customWidth="1"/>
    <col min="11779" max="11779" width="9.7109375" customWidth="1"/>
    <col min="12035" max="12035" width="9.7109375" customWidth="1"/>
    <col min="12291" max="12291" width="9.7109375" customWidth="1"/>
    <col min="12547" max="12547" width="9.7109375" customWidth="1"/>
    <col min="12803" max="12803" width="9.7109375" customWidth="1"/>
    <col min="13059" max="13059" width="9.7109375" customWidth="1"/>
    <col min="13315" max="13315" width="9.7109375" customWidth="1"/>
    <col min="13571" max="13571" width="9.7109375" customWidth="1"/>
    <col min="13827" max="13827" width="9.7109375" customWidth="1"/>
    <col min="14083" max="14083" width="9.7109375" customWidth="1"/>
    <col min="14339" max="14339" width="9.7109375" customWidth="1"/>
    <col min="14595" max="14595" width="9.7109375" customWidth="1"/>
    <col min="14851" max="14851" width="9.7109375" customWidth="1"/>
    <col min="15107" max="15107" width="9.7109375" customWidth="1"/>
    <col min="15363" max="15363" width="9.7109375" customWidth="1"/>
    <col min="15619" max="15619" width="9.7109375" customWidth="1"/>
    <col min="15875" max="15875" width="9.7109375" customWidth="1"/>
    <col min="16131" max="16131" width="9.7109375" customWidth="1"/>
  </cols>
  <sheetData>
    <row r="1" spans="1:14" x14ac:dyDescent="0.25">
      <c r="A1" s="494" t="s">
        <v>392</v>
      </c>
      <c r="B1" s="495"/>
      <c r="C1" s="495"/>
      <c r="D1" s="495"/>
      <c r="E1" s="495"/>
      <c r="F1" s="495"/>
      <c r="G1" s="495"/>
      <c r="H1" s="495"/>
      <c r="I1" s="495"/>
      <c r="J1" s="495"/>
      <c r="K1" s="496"/>
    </row>
    <row r="2" spans="1:14" x14ac:dyDescent="0.25">
      <c r="A2" s="497"/>
      <c r="B2" s="498"/>
      <c r="C2" s="498"/>
      <c r="D2" s="498"/>
      <c r="E2" s="498"/>
      <c r="F2" s="498"/>
      <c r="G2" s="498"/>
      <c r="H2" s="498"/>
      <c r="I2" s="498"/>
      <c r="J2" s="498"/>
      <c r="K2" s="499"/>
    </row>
    <row r="3" spans="1:14" x14ac:dyDescent="0.25">
      <c r="A3" s="497"/>
      <c r="B3" s="498"/>
      <c r="C3" s="498"/>
      <c r="D3" s="498"/>
      <c r="E3" s="498"/>
      <c r="F3" s="498"/>
      <c r="G3" s="498"/>
      <c r="H3" s="498"/>
      <c r="I3" s="498"/>
      <c r="J3" s="498"/>
      <c r="K3" s="499"/>
    </row>
    <row r="4" spans="1:14" ht="15.75" thickBot="1" x14ac:dyDescent="0.3">
      <c r="A4" s="393"/>
      <c r="B4" s="368"/>
      <c r="C4" s="369"/>
      <c r="D4" s="369"/>
      <c r="E4" s="369"/>
      <c r="F4" s="369"/>
      <c r="G4" s="369" t="s">
        <v>5</v>
      </c>
      <c r="H4" s="361"/>
      <c r="I4" s="17"/>
      <c r="J4" s="369"/>
      <c r="K4" s="379"/>
    </row>
    <row r="5" spans="1:14" ht="15.75" thickBot="1" x14ac:dyDescent="0.3">
      <c r="A5" s="393"/>
      <c r="B5" s="370"/>
      <c r="C5" s="371"/>
      <c r="D5" s="371"/>
      <c r="E5" s="371"/>
      <c r="F5" s="372" t="s">
        <v>419</v>
      </c>
      <c r="G5" s="373">
        <v>1</v>
      </c>
      <c r="H5" s="364" t="s">
        <v>302</v>
      </c>
      <c r="I5" s="366"/>
      <c r="J5" s="369"/>
      <c r="K5" s="379"/>
      <c r="L5" s="255" t="s">
        <v>417</v>
      </c>
    </row>
    <row r="6" spans="1:14" ht="15.75" thickBot="1" x14ac:dyDescent="0.3">
      <c r="A6" s="393"/>
      <c r="B6" s="370"/>
      <c r="C6" s="371"/>
      <c r="D6" s="371"/>
      <c r="E6" s="374"/>
      <c r="F6" s="371"/>
      <c r="G6" s="371" t="s">
        <v>17</v>
      </c>
      <c r="H6" s="16"/>
      <c r="I6" s="137"/>
      <c r="J6" s="369"/>
      <c r="K6" s="379"/>
    </row>
    <row r="7" spans="1:14" ht="15.75" thickBot="1" x14ac:dyDescent="0.3">
      <c r="A7" s="386"/>
      <c r="B7" s="371"/>
      <c r="C7" s="371"/>
      <c r="D7" s="372" t="s">
        <v>304</v>
      </c>
      <c r="E7" s="374"/>
      <c r="F7" s="371">
        <v>3</v>
      </c>
      <c r="G7" s="375"/>
      <c r="H7" s="362"/>
      <c r="I7" s="133">
        <v>4</v>
      </c>
      <c r="J7" s="369" t="s">
        <v>305</v>
      </c>
      <c r="K7" s="379"/>
    </row>
    <row r="8" spans="1:14" ht="15.75" thickBot="1" x14ac:dyDescent="0.3">
      <c r="A8" s="386"/>
      <c r="B8" s="371"/>
      <c r="C8" s="374"/>
      <c r="D8" s="371"/>
      <c r="E8" s="376"/>
      <c r="F8" s="371"/>
      <c r="G8" s="371" t="s">
        <v>399</v>
      </c>
      <c r="H8" s="17"/>
      <c r="I8" s="18"/>
      <c r="J8" s="377"/>
      <c r="K8" s="379"/>
    </row>
    <row r="9" spans="1:14" ht="15.75" thickBot="1" x14ac:dyDescent="0.3">
      <c r="A9" s="386"/>
      <c r="B9" s="372"/>
      <c r="C9" s="378"/>
      <c r="D9" s="371"/>
      <c r="E9" s="374"/>
      <c r="F9" s="372" t="s">
        <v>418</v>
      </c>
      <c r="G9" s="373">
        <v>2</v>
      </c>
      <c r="H9" s="16" t="s">
        <v>303</v>
      </c>
      <c r="I9" s="140"/>
      <c r="J9" s="18"/>
      <c r="K9" s="379"/>
    </row>
    <row r="10" spans="1:14" ht="15.75" thickBot="1" x14ac:dyDescent="0.3">
      <c r="A10" s="394"/>
      <c r="B10" s="371"/>
      <c r="C10" s="374"/>
      <c r="D10" s="371">
        <v>5</v>
      </c>
      <c r="E10" s="380"/>
      <c r="F10" s="371"/>
      <c r="G10" s="378" t="s">
        <v>6</v>
      </c>
      <c r="H10" s="365"/>
      <c r="I10" s="367"/>
      <c r="J10" s="379"/>
      <c r="K10" s="379"/>
      <c r="N10" s="327"/>
    </row>
    <row r="11" spans="1:14" x14ac:dyDescent="0.25">
      <c r="A11" s="394"/>
      <c r="B11" s="371"/>
      <c r="C11" s="374"/>
      <c r="D11" s="380"/>
      <c r="E11" s="371"/>
      <c r="F11" s="371"/>
      <c r="G11" s="375"/>
      <c r="H11" s="362"/>
      <c r="I11" s="362"/>
      <c r="J11" s="379"/>
      <c r="K11" s="379"/>
    </row>
    <row r="12" spans="1:14" ht="15.75" thickBot="1" x14ac:dyDescent="0.3">
      <c r="A12" s="395"/>
      <c r="B12" s="370"/>
      <c r="C12" s="374"/>
      <c r="D12" s="371" t="s">
        <v>420</v>
      </c>
      <c r="E12" s="380"/>
      <c r="F12" s="371"/>
      <c r="G12" s="380"/>
      <c r="H12" s="17"/>
      <c r="I12" s="17"/>
      <c r="J12" s="379"/>
      <c r="K12" s="379"/>
    </row>
    <row r="13" spans="1:14" ht="15.75" thickBot="1" x14ac:dyDescent="0.3">
      <c r="A13" s="395"/>
      <c r="B13" s="370"/>
      <c r="C13" s="371"/>
      <c r="D13" s="375"/>
      <c r="E13" s="371"/>
      <c r="F13" s="503" t="s">
        <v>305</v>
      </c>
      <c r="G13" s="503"/>
      <c r="H13" s="363"/>
      <c r="I13" s="363"/>
      <c r="J13" s="379"/>
      <c r="K13" s="379"/>
    </row>
    <row r="14" spans="1:14" ht="15.75" thickBot="1" x14ac:dyDescent="0.3">
      <c r="A14" s="395"/>
      <c r="B14" s="382"/>
      <c r="C14" s="369"/>
      <c r="D14" s="383"/>
      <c r="E14" s="384"/>
      <c r="F14" s="369"/>
      <c r="G14" s="379"/>
      <c r="H14" s="369"/>
      <c r="I14" s="369"/>
      <c r="J14" s="384"/>
      <c r="K14" s="379"/>
    </row>
    <row r="15" spans="1:14" x14ac:dyDescent="0.25">
      <c r="A15" s="396"/>
      <c r="B15" s="368"/>
      <c r="C15" s="385"/>
      <c r="D15" s="369"/>
      <c r="E15" s="385"/>
      <c r="F15" s="388">
        <v>6</v>
      </c>
      <c r="G15" s="389">
        <v>7</v>
      </c>
      <c r="H15" s="381"/>
      <c r="I15" s="385"/>
      <c r="J15" s="369"/>
      <c r="K15" s="379"/>
    </row>
    <row r="16" spans="1:14" ht="15.75" thickBot="1" x14ac:dyDescent="0.3">
      <c r="A16" s="396"/>
      <c r="B16" s="368"/>
      <c r="C16" s="369"/>
      <c r="D16" s="369"/>
      <c r="E16" s="369"/>
      <c r="F16" s="504" t="s">
        <v>306</v>
      </c>
      <c r="G16" s="505"/>
      <c r="H16" s="369"/>
      <c r="I16" s="369"/>
      <c r="J16" s="369"/>
      <c r="K16" s="379"/>
    </row>
    <row r="17" spans="1:15" x14ac:dyDescent="0.25">
      <c r="A17" s="397"/>
      <c r="B17" s="148"/>
      <c r="C17" s="148"/>
      <c r="D17" s="148"/>
      <c r="E17" s="148"/>
      <c r="F17" s="145"/>
      <c r="G17" s="148"/>
      <c r="H17" s="148"/>
      <c r="I17" s="148"/>
      <c r="J17" s="148"/>
      <c r="K17" s="149"/>
    </row>
    <row r="18" spans="1:15" x14ac:dyDescent="0.25">
      <c r="A18" s="397"/>
      <c r="B18" s="148"/>
      <c r="C18" s="148"/>
      <c r="D18" s="148"/>
      <c r="E18" s="148"/>
      <c r="F18" s="148"/>
      <c r="G18" s="148"/>
      <c r="H18" s="148"/>
      <c r="I18" s="148"/>
      <c r="J18" s="148"/>
      <c r="K18" s="149"/>
    </row>
    <row r="19" spans="1:15" x14ac:dyDescent="0.25">
      <c r="A19" s="398" t="s">
        <v>9</v>
      </c>
      <c r="B19" s="392" t="s">
        <v>10</v>
      </c>
      <c r="C19" s="392" t="s">
        <v>11</v>
      </c>
      <c r="D19" s="392" t="s">
        <v>12</v>
      </c>
      <c r="E19" s="506" t="s">
        <v>13</v>
      </c>
      <c r="F19" s="507"/>
      <c r="G19" s="392" t="s">
        <v>14</v>
      </c>
      <c r="H19" s="392" t="s">
        <v>15</v>
      </c>
      <c r="I19" s="392" t="s">
        <v>14</v>
      </c>
      <c r="J19" s="506" t="s">
        <v>13</v>
      </c>
      <c r="K19" s="513"/>
      <c r="L19" s="314"/>
      <c r="M19" s="335"/>
      <c r="N19" s="335"/>
      <c r="O19" s="335"/>
    </row>
    <row r="20" spans="1:15" ht="15" customHeight="1" x14ac:dyDescent="0.25">
      <c r="A20" s="399" t="s">
        <v>421</v>
      </c>
      <c r="B20" s="336">
        <v>1</v>
      </c>
      <c r="C20" s="405">
        <v>44807</v>
      </c>
      <c r="D20" s="500">
        <v>0.375</v>
      </c>
      <c r="E20" s="508" t="str">
        <f>G4</f>
        <v>JOHN DEERE</v>
      </c>
      <c r="F20" s="509"/>
      <c r="G20" s="387"/>
      <c r="H20" s="387" t="s">
        <v>15</v>
      </c>
      <c r="I20" s="387"/>
      <c r="J20" s="508" t="str">
        <f>G6</f>
        <v>YANMAR</v>
      </c>
      <c r="K20" s="514"/>
    </row>
    <row r="21" spans="1:15" ht="15" customHeight="1" x14ac:dyDescent="0.25">
      <c r="A21" s="399" t="s">
        <v>421</v>
      </c>
      <c r="B21" s="336">
        <v>2</v>
      </c>
      <c r="C21" s="405">
        <v>44807</v>
      </c>
      <c r="D21" s="501"/>
      <c r="E21" s="508" t="str">
        <f>G8</f>
        <v>CEBI</v>
      </c>
      <c r="F21" s="509"/>
      <c r="G21" s="387"/>
      <c r="H21" s="387" t="s">
        <v>15</v>
      </c>
      <c r="I21" s="387"/>
      <c r="J21" s="508" t="str">
        <f>G10</f>
        <v>ELDOR</v>
      </c>
      <c r="K21" s="514"/>
      <c r="L21" s="343"/>
    </row>
    <row r="22" spans="1:15" ht="15" customHeight="1" x14ac:dyDescent="0.25">
      <c r="A22" s="399" t="s">
        <v>421</v>
      </c>
      <c r="B22" s="336">
        <v>3</v>
      </c>
      <c r="C22" s="405">
        <v>44807</v>
      </c>
      <c r="D22" s="501"/>
      <c r="E22" s="508" t="str">
        <f>F5</f>
        <v>PERD. J1</v>
      </c>
      <c r="F22" s="509"/>
      <c r="G22" s="387"/>
      <c r="H22" s="387" t="s">
        <v>15</v>
      </c>
      <c r="I22" s="387"/>
      <c r="J22" s="508" t="str">
        <f>F9</f>
        <v>PERD. J2</v>
      </c>
      <c r="K22" s="514"/>
    </row>
    <row r="23" spans="1:15" ht="15" customHeight="1" x14ac:dyDescent="0.25">
      <c r="A23" s="399" t="s">
        <v>421</v>
      </c>
      <c r="B23" s="336">
        <v>4</v>
      </c>
      <c r="C23" s="405">
        <v>44807</v>
      </c>
      <c r="D23" s="502"/>
      <c r="E23" s="508" t="str">
        <f>H5</f>
        <v>VENC. J1</v>
      </c>
      <c r="F23" s="509"/>
      <c r="G23" s="387"/>
      <c r="H23" s="387" t="s">
        <v>15</v>
      </c>
      <c r="I23" s="387"/>
      <c r="J23" s="508" t="str">
        <f>H9</f>
        <v>VENC. J2</v>
      </c>
      <c r="K23" s="514"/>
    </row>
    <row r="24" spans="1:15" ht="18.75" customHeight="1" x14ac:dyDescent="0.25">
      <c r="A24" s="400" t="s">
        <v>421</v>
      </c>
      <c r="B24" s="390">
        <v>5</v>
      </c>
      <c r="C24" s="406">
        <v>44808</v>
      </c>
      <c r="D24" s="492">
        <v>0.33333333333333331</v>
      </c>
      <c r="E24" s="515" t="str">
        <f>D7</f>
        <v>VENC. J3</v>
      </c>
      <c r="F24" s="516"/>
      <c r="G24" s="391"/>
      <c r="H24" s="391" t="s">
        <v>15</v>
      </c>
      <c r="I24" s="391"/>
      <c r="J24" s="515" t="str">
        <f>D12</f>
        <v>PERD. J4</v>
      </c>
      <c r="K24" s="517"/>
    </row>
    <row r="25" spans="1:15" ht="18.75" customHeight="1" x14ac:dyDescent="0.25">
      <c r="A25" s="400" t="s">
        <v>421</v>
      </c>
      <c r="B25" s="390">
        <v>6</v>
      </c>
      <c r="C25" s="406">
        <v>44808</v>
      </c>
      <c r="D25" s="493"/>
      <c r="E25" s="515" t="str">
        <f>F13</f>
        <v>VENC. J4</v>
      </c>
      <c r="F25" s="516"/>
      <c r="G25" s="391"/>
      <c r="H25" s="391" t="s">
        <v>15</v>
      </c>
      <c r="I25" s="391"/>
      <c r="J25" s="515" t="str">
        <f>F16</f>
        <v>VENC. J5</v>
      </c>
      <c r="K25" s="517"/>
    </row>
    <row r="26" spans="1:15" ht="19.5" thickBot="1" x14ac:dyDescent="0.3">
      <c r="A26" s="401" t="s">
        <v>421</v>
      </c>
      <c r="B26" s="402">
        <v>7</v>
      </c>
      <c r="C26" s="407">
        <v>44815</v>
      </c>
      <c r="D26" s="403">
        <v>0.375</v>
      </c>
      <c r="E26" s="510" t="str">
        <f>F13</f>
        <v>VENC. J4</v>
      </c>
      <c r="F26" s="511"/>
      <c r="G26" s="404"/>
      <c r="H26" s="404" t="s">
        <v>15</v>
      </c>
      <c r="I26" s="404"/>
      <c r="J26" s="510" t="str">
        <f>F16</f>
        <v>VENC. J5</v>
      </c>
      <c r="K26" s="512"/>
    </row>
  </sheetData>
  <sheetProtection algorithmName="SHA-512" hashValue="hOqUFF8ihdBbnbxAAJp1C4E3O2LjrrQ4njNTcFNxECjzwmW2T4A/DxdoPiZ7yvFAnTTvmzr9ZfQcisr2s4voVg==" saltValue="c7uqR31LWWJfpamzXUnPJw==" spinCount="100000" sheet="1" formatCells="0" formatColumns="0" formatRows="0" insertColumns="0" insertRows="0" insertHyperlinks="0" deleteColumns="0" deleteRows="0" sort="0" autoFilter="0" pivotTables="0"/>
  <mergeCells count="21">
    <mergeCell ref="E26:F26"/>
    <mergeCell ref="J26:K26"/>
    <mergeCell ref="J19:K19"/>
    <mergeCell ref="E20:F20"/>
    <mergeCell ref="E21:F21"/>
    <mergeCell ref="J20:K20"/>
    <mergeCell ref="J21:K21"/>
    <mergeCell ref="E22:F22"/>
    <mergeCell ref="J22:K22"/>
    <mergeCell ref="J23:K23"/>
    <mergeCell ref="E24:F24"/>
    <mergeCell ref="J24:K24"/>
    <mergeCell ref="E25:F25"/>
    <mergeCell ref="J25:K25"/>
    <mergeCell ref="D24:D25"/>
    <mergeCell ref="A1:K3"/>
    <mergeCell ref="D20:D23"/>
    <mergeCell ref="F13:G13"/>
    <mergeCell ref="F16:G16"/>
    <mergeCell ref="E19:F19"/>
    <mergeCell ref="E23:F23"/>
  </mergeCells>
  <pageMargins left="1.086811024" right="0.511811024" top="0.78740157499999996" bottom="0.78740157499999996" header="0.31496062000000002" footer="0.31496062000000002"/>
  <pageSetup paperSize="9" scale="95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3"/>
  <sheetViews>
    <sheetView showGridLines="0" workbookViewId="0">
      <selection activeCell="P21" sqref="P21"/>
    </sheetView>
  </sheetViews>
  <sheetFormatPr defaultRowHeight="15" x14ac:dyDescent="0.25"/>
  <cols>
    <col min="4" max="4" width="9.7109375" customWidth="1"/>
    <col min="13" max="13" width="108.28515625" bestFit="1" customWidth="1"/>
    <col min="260" max="260" width="9.7109375" customWidth="1"/>
    <col min="516" max="516" width="9.7109375" customWidth="1"/>
    <col min="772" max="772" width="9.7109375" customWidth="1"/>
    <col min="1028" max="1028" width="9.7109375" customWidth="1"/>
    <col min="1284" max="1284" width="9.7109375" customWidth="1"/>
    <col min="1540" max="1540" width="9.7109375" customWidth="1"/>
    <col min="1796" max="1796" width="9.7109375" customWidth="1"/>
    <col min="2052" max="2052" width="9.7109375" customWidth="1"/>
    <col min="2308" max="2308" width="9.7109375" customWidth="1"/>
    <col min="2564" max="2564" width="9.7109375" customWidth="1"/>
    <col min="2820" max="2820" width="9.7109375" customWidth="1"/>
    <col min="3076" max="3076" width="9.7109375" customWidth="1"/>
    <col min="3332" max="3332" width="9.7109375" customWidth="1"/>
    <col min="3588" max="3588" width="9.7109375" customWidth="1"/>
    <col min="3844" max="3844" width="9.7109375" customWidth="1"/>
    <col min="4100" max="4100" width="9.7109375" customWidth="1"/>
    <col min="4356" max="4356" width="9.7109375" customWidth="1"/>
    <col min="4612" max="4612" width="9.7109375" customWidth="1"/>
    <col min="4868" max="4868" width="9.7109375" customWidth="1"/>
    <col min="5124" max="5124" width="9.7109375" customWidth="1"/>
    <col min="5380" max="5380" width="9.7109375" customWidth="1"/>
    <col min="5636" max="5636" width="9.7109375" customWidth="1"/>
    <col min="5892" max="5892" width="9.7109375" customWidth="1"/>
    <col min="6148" max="6148" width="9.7109375" customWidth="1"/>
    <col min="6404" max="6404" width="9.7109375" customWidth="1"/>
    <col min="6660" max="6660" width="9.7109375" customWidth="1"/>
    <col min="6916" max="6916" width="9.7109375" customWidth="1"/>
    <col min="7172" max="7172" width="9.7109375" customWidth="1"/>
    <col min="7428" max="7428" width="9.7109375" customWidth="1"/>
    <col min="7684" max="7684" width="9.7109375" customWidth="1"/>
    <col min="7940" max="7940" width="9.7109375" customWidth="1"/>
    <col min="8196" max="8196" width="9.7109375" customWidth="1"/>
    <col min="8452" max="8452" width="9.7109375" customWidth="1"/>
    <col min="8708" max="8708" width="9.7109375" customWidth="1"/>
    <col min="8964" max="8964" width="9.7109375" customWidth="1"/>
    <col min="9220" max="9220" width="9.7109375" customWidth="1"/>
    <col min="9476" max="9476" width="9.7109375" customWidth="1"/>
    <col min="9732" max="9732" width="9.7109375" customWidth="1"/>
    <col min="9988" max="9988" width="9.7109375" customWidth="1"/>
    <col min="10244" max="10244" width="9.7109375" customWidth="1"/>
    <col min="10500" max="10500" width="9.7109375" customWidth="1"/>
    <col min="10756" max="10756" width="9.7109375" customWidth="1"/>
    <col min="11012" max="11012" width="9.7109375" customWidth="1"/>
    <col min="11268" max="11268" width="9.7109375" customWidth="1"/>
    <col min="11524" max="11524" width="9.7109375" customWidth="1"/>
    <col min="11780" max="11780" width="9.7109375" customWidth="1"/>
    <col min="12036" max="12036" width="9.7109375" customWidth="1"/>
    <col min="12292" max="12292" width="9.7109375" customWidth="1"/>
    <col min="12548" max="12548" width="9.7109375" customWidth="1"/>
    <col min="12804" max="12804" width="9.7109375" customWidth="1"/>
    <col min="13060" max="13060" width="9.7109375" customWidth="1"/>
    <col min="13316" max="13316" width="9.7109375" customWidth="1"/>
    <col min="13572" max="13572" width="9.7109375" customWidth="1"/>
    <col min="13828" max="13828" width="9.7109375" customWidth="1"/>
    <col min="14084" max="14084" width="9.7109375" customWidth="1"/>
    <col min="14340" max="14340" width="9.7109375" customWidth="1"/>
    <col min="14596" max="14596" width="9.7109375" customWidth="1"/>
    <col min="14852" max="14852" width="9.7109375" customWidth="1"/>
    <col min="15108" max="15108" width="9.7109375" customWidth="1"/>
    <col min="15364" max="15364" width="9.7109375" customWidth="1"/>
    <col min="15620" max="15620" width="9.7109375" customWidth="1"/>
    <col min="15876" max="15876" width="9.7109375" customWidth="1"/>
    <col min="16132" max="16132" width="9.7109375" customWidth="1"/>
  </cols>
  <sheetData>
    <row r="1" spans="1:15" x14ac:dyDescent="0.25">
      <c r="A1" s="526" t="s">
        <v>412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</row>
    <row r="2" spans="1:15" x14ac:dyDescent="0.25">
      <c r="A2" s="526"/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</row>
    <row r="3" spans="1:15" x14ac:dyDescent="0.25">
      <c r="A3" s="526"/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</row>
    <row r="4" spans="1:15" x14ac:dyDescent="0.25">
      <c r="A4" s="315"/>
      <c r="B4" s="315"/>
      <c r="C4" s="315"/>
      <c r="D4" s="315"/>
      <c r="E4" s="315"/>
      <c r="F4" s="315"/>
      <c r="G4" s="315"/>
      <c r="H4" s="114" t="s">
        <v>413</v>
      </c>
      <c r="I4" s="114"/>
      <c r="J4" s="316"/>
      <c r="K4" s="315"/>
      <c r="L4" s="315"/>
    </row>
    <row r="5" spans="1:15" x14ac:dyDescent="0.25">
      <c r="A5" s="315"/>
      <c r="B5" s="285"/>
      <c r="C5" s="285"/>
      <c r="D5" s="285"/>
      <c r="E5" s="285"/>
      <c r="F5" s="285"/>
      <c r="G5" s="285"/>
      <c r="H5" s="527" t="s">
        <v>298</v>
      </c>
      <c r="I5" s="527"/>
      <c r="J5" s="317">
        <v>5</v>
      </c>
      <c r="K5" s="316" t="s">
        <v>393</v>
      </c>
      <c r="L5" s="315"/>
    </row>
    <row r="6" spans="1:15" x14ac:dyDescent="0.25">
      <c r="A6" s="315"/>
      <c r="B6" s="285"/>
      <c r="C6" s="285"/>
      <c r="D6" s="285"/>
      <c r="E6" s="318" t="s">
        <v>394</v>
      </c>
      <c r="F6" s="318"/>
      <c r="G6" s="318"/>
      <c r="H6" s="116">
        <v>1</v>
      </c>
      <c r="I6" s="319"/>
      <c r="J6" s="320" t="s">
        <v>395</v>
      </c>
      <c r="K6" s="317">
        <v>9</v>
      </c>
      <c r="L6" s="315"/>
    </row>
    <row r="7" spans="1:15" x14ac:dyDescent="0.25">
      <c r="A7" s="315"/>
      <c r="B7" s="285"/>
      <c r="C7" s="285"/>
      <c r="D7" s="318" t="s">
        <v>396</v>
      </c>
      <c r="E7" s="321">
        <v>7</v>
      </c>
      <c r="F7" s="285"/>
      <c r="G7" s="285"/>
      <c r="H7" s="528" t="s">
        <v>414</v>
      </c>
      <c r="I7" s="529"/>
      <c r="J7" s="315"/>
      <c r="K7" s="322"/>
      <c r="L7" s="316"/>
    </row>
    <row r="8" spans="1:15" x14ac:dyDescent="0.25">
      <c r="A8" s="315"/>
      <c r="B8" s="318" t="s">
        <v>397</v>
      </c>
      <c r="C8" s="318"/>
      <c r="D8" s="321">
        <v>10</v>
      </c>
      <c r="E8" s="323" t="s">
        <v>398</v>
      </c>
      <c r="F8" s="285"/>
      <c r="G8" s="285"/>
      <c r="H8" s="114" t="s">
        <v>295</v>
      </c>
      <c r="I8" s="115"/>
      <c r="J8" s="315"/>
      <c r="K8" s="322"/>
      <c r="L8" s="317"/>
    </row>
    <row r="9" spans="1:15" x14ac:dyDescent="0.25">
      <c r="A9" s="316"/>
      <c r="B9" s="321">
        <v>11</v>
      </c>
      <c r="C9" s="285"/>
      <c r="D9" s="324"/>
      <c r="E9" s="285"/>
      <c r="F9" s="285"/>
      <c r="G9" s="318" t="s">
        <v>400</v>
      </c>
      <c r="H9" s="116">
        <v>2</v>
      </c>
      <c r="I9" s="319"/>
      <c r="J9" s="325" t="s">
        <v>401</v>
      </c>
      <c r="K9" s="322"/>
      <c r="L9" s="322"/>
    </row>
    <row r="10" spans="1:15" x14ac:dyDescent="0.25">
      <c r="A10" s="326"/>
      <c r="B10" s="323" t="s">
        <v>402</v>
      </c>
      <c r="C10" s="285"/>
      <c r="D10" s="324"/>
      <c r="E10" s="318" t="s">
        <v>403</v>
      </c>
      <c r="F10" s="318"/>
      <c r="G10" s="321">
        <v>4</v>
      </c>
      <c r="H10" s="528" t="s">
        <v>415</v>
      </c>
      <c r="I10" s="529"/>
      <c r="J10" s="317">
        <v>6</v>
      </c>
      <c r="K10" s="320" t="s">
        <v>404</v>
      </c>
      <c r="L10" s="322"/>
      <c r="O10" s="327"/>
    </row>
    <row r="11" spans="1:15" x14ac:dyDescent="0.25">
      <c r="A11" s="328"/>
      <c r="B11" s="285"/>
      <c r="C11" s="285"/>
      <c r="D11" s="323" t="s">
        <v>405</v>
      </c>
      <c r="E11" s="321">
        <v>8</v>
      </c>
      <c r="F11" s="285"/>
      <c r="G11" s="324"/>
      <c r="H11" s="527" t="s">
        <v>297</v>
      </c>
      <c r="I11" s="527"/>
      <c r="J11" s="322"/>
      <c r="K11" s="315"/>
      <c r="L11" s="322"/>
    </row>
    <row r="12" spans="1:15" x14ac:dyDescent="0.25">
      <c r="A12" s="328"/>
      <c r="B12" s="285"/>
      <c r="C12" s="285"/>
      <c r="D12" s="285"/>
      <c r="E12" s="323" t="s">
        <v>406</v>
      </c>
      <c r="F12" s="285"/>
      <c r="G12" s="323" t="s">
        <v>407</v>
      </c>
      <c r="H12" s="116">
        <v>3</v>
      </c>
      <c r="I12" s="319"/>
      <c r="J12" s="320" t="s">
        <v>408</v>
      </c>
      <c r="K12" s="315"/>
      <c r="L12" s="322"/>
    </row>
    <row r="13" spans="1:15" x14ac:dyDescent="0.25">
      <c r="A13" s="328"/>
      <c r="B13" s="285"/>
      <c r="C13" s="285"/>
      <c r="D13" s="285"/>
      <c r="E13" s="285"/>
      <c r="F13" s="285"/>
      <c r="G13" s="285"/>
      <c r="H13" s="528" t="s">
        <v>300</v>
      </c>
      <c r="I13" s="529"/>
      <c r="J13" s="315"/>
      <c r="K13" s="315"/>
      <c r="L13" s="322"/>
    </row>
    <row r="14" spans="1:15" x14ac:dyDescent="0.25">
      <c r="A14" s="328"/>
      <c r="B14" s="315"/>
      <c r="C14" s="315"/>
      <c r="D14" s="315"/>
      <c r="E14" s="315"/>
      <c r="F14" s="315"/>
      <c r="G14" s="315"/>
      <c r="H14" s="315"/>
      <c r="I14" s="315"/>
      <c r="J14" s="315"/>
      <c r="K14" s="315"/>
      <c r="L14" s="322"/>
    </row>
    <row r="15" spans="1:15" x14ac:dyDescent="0.25">
      <c r="A15" s="328"/>
      <c r="B15" s="315"/>
      <c r="C15" s="315"/>
      <c r="D15" s="315"/>
      <c r="E15" s="315"/>
      <c r="F15" s="315"/>
      <c r="G15" s="315"/>
      <c r="H15" s="315" t="s">
        <v>409</v>
      </c>
      <c r="I15" s="315"/>
      <c r="J15" s="315"/>
      <c r="K15" s="315"/>
      <c r="L15" s="322"/>
    </row>
    <row r="16" spans="1:15" x14ac:dyDescent="0.25">
      <c r="A16" s="330"/>
      <c r="B16" s="316"/>
      <c r="C16" s="316"/>
      <c r="D16" s="316"/>
      <c r="E16" s="316"/>
      <c r="F16" s="316"/>
      <c r="G16" s="316"/>
      <c r="H16" s="326">
        <v>12</v>
      </c>
      <c r="I16" s="317"/>
      <c r="J16" s="316"/>
      <c r="K16" s="316"/>
      <c r="L16" s="320"/>
    </row>
    <row r="17" spans="1:16" x14ac:dyDescent="0.25">
      <c r="A17" s="315"/>
      <c r="B17" s="315"/>
      <c r="C17" s="329"/>
      <c r="D17" s="315"/>
      <c r="E17" s="315"/>
      <c r="F17" s="315"/>
      <c r="G17" s="315"/>
      <c r="H17" s="330" t="s">
        <v>410</v>
      </c>
      <c r="I17" s="320">
        <v>13</v>
      </c>
      <c r="J17" s="315"/>
      <c r="K17" s="315"/>
      <c r="L17" s="315"/>
    </row>
    <row r="18" spans="1:16" x14ac:dyDescent="0.25">
      <c r="A18" s="315"/>
      <c r="B18" s="315"/>
      <c r="C18" s="329"/>
      <c r="D18" s="315"/>
      <c r="E18" s="315"/>
      <c r="F18" s="315"/>
      <c r="G18" s="315"/>
      <c r="H18" s="315"/>
      <c r="I18" s="315"/>
      <c r="J18" s="315"/>
      <c r="K18" s="315"/>
      <c r="L18" s="315"/>
    </row>
    <row r="19" spans="1:16" x14ac:dyDescent="0.25">
      <c r="C19" s="329"/>
    </row>
    <row r="20" spans="1:16" x14ac:dyDescent="0.25">
      <c r="C20" s="329"/>
    </row>
    <row r="21" spans="1:16" x14ac:dyDescent="0.25">
      <c r="A21" s="331" t="s">
        <v>9</v>
      </c>
      <c r="B21" s="331" t="s">
        <v>10</v>
      </c>
      <c r="C21" s="331" t="s">
        <v>11</v>
      </c>
      <c r="D21" s="331" t="s">
        <v>12</v>
      </c>
      <c r="E21" s="332" t="s">
        <v>13</v>
      </c>
      <c r="F21" s="333"/>
      <c r="G21" s="331" t="s">
        <v>14</v>
      </c>
      <c r="H21" s="334" t="s">
        <v>15</v>
      </c>
      <c r="I21" s="331" t="s">
        <v>14</v>
      </c>
      <c r="J21" s="332" t="s">
        <v>13</v>
      </c>
      <c r="K21" s="333"/>
      <c r="M21" s="314"/>
      <c r="N21" s="335"/>
      <c r="O21" s="335"/>
      <c r="P21" s="335"/>
    </row>
    <row r="22" spans="1:16" x14ac:dyDescent="0.25">
      <c r="A22" s="336" t="s">
        <v>411</v>
      </c>
      <c r="B22" s="336">
        <v>1</v>
      </c>
      <c r="C22" s="337">
        <v>44807</v>
      </c>
      <c r="D22" s="500">
        <v>0.375</v>
      </c>
      <c r="E22" s="338" t="str">
        <f>H5</f>
        <v>JOHN DEERE - C</v>
      </c>
      <c r="F22" s="339"/>
      <c r="G22" s="340"/>
      <c r="H22" s="336" t="s">
        <v>15</v>
      </c>
      <c r="I22" s="340"/>
      <c r="J22" s="338" t="str">
        <f>H7</f>
        <v>JOHN DEERE - E</v>
      </c>
      <c r="K22" s="339"/>
    </row>
    <row r="23" spans="1:16" x14ac:dyDescent="0.25">
      <c r="A23" s="336" t="s">
        <v>411</v>
      </c>
      <c r="B23" s="336">
        <v>2</v>
      </c>
      <c r="C23" s="337">
        <v>44807</v>
      </c>
      <c r="D23" s="501"/>
      <c r="E23" s="341" t="str">
        <f>H8</f>
        <v>JOHN DEERE - A</v>
      </c>
      <c r="F23" s="342"/>
      <c r="G23" s="340"/>
      <c r="H23" s="336" t="s">
        <v>15</v>
      </c>
      <c r="I23" s="340"/>
      <c r="J23" s="341" t="str">
        <f>H10</f>
        <v>JOHN DEERE - F</v>
      </c>
      <c r="K23" s="342"/>
      <c r="M23" s="343"/>
    </row>
    <row r="24" spans="1:16" x14ac:dyDescent="0.25">
      <c r="A24" s="336" t="s">
        <v>411</v>
      </c>
      <c r="B24" s="336">
        <v>3</v>
      </c>
      <c r="C24" s="337">
        <v>44807</v>
      </c>
      <c r="D24" s="501"/>
      <c r="E24" s="338" t="str">
        <f>H11</f>
        <v>JOHN DEERE - B</v>
      </c>
      <c r="F24" s="339"/>
      <c r="G24" s="340"/>
      <c r="H24" s="336" t="s">
        <v>15</v>
      </c>
      <c r="I24" s="340"/>
      <c r="J24" s="338" t="str">
        <f>H13</f>
        <v>JOHN DEERE - D</v>
      </c>
      <c r="K24" s="339"/>
    </row>
    <row r="25" spans="1:16" x14ac:dyDescent="0.25">
      <c r="A25" s="336" t="s">
        <v>411</v>
      </c>
      <c r="B25" s="336">
        <v>4</v>
      </c>
      <c r="C25" s="337">
        <v>44807</v>
      </c>
      <c r="D25" s="502"/>
      <c r="E25" s="341" t="str">
        <f>G9</f>
        <v>Perdedor 2</v>
      </c>
      <c r="F25" s="342"/>
      <c r="G25" s="340"/>
      <c r="H25" s="336" t="s">
        <v>15</v>
      </c>
      <c r="I25" s="340"/>
      <c r="J25" s="341" t="str">
        <f>G12</f>
        <v>Perdedor 3</v>
      </c>
      <c r="K25" s="342"/>
    </row>
    <row r="26" spans="1:16" x14ac:dyDescent="0.25">
      <c r="A26" s="344" t="s">
        <v>411</v>
      </c>
      <c r="B26" s="344">
        <v>5</v>
      </c>
      <c r="C26" s="345">
        <v>44808</v>
      </c>
      <c r="D26" s="518">
        <v>0.39583333333333331</v>
      </c>
      <c r="E26" s="346" t="str">
        <f>H4</f>
        <v>JOHN DEERE - G</v>
      </c>
      <c r="F26" s="347"/>
      <c r="G26" s="348"/>
      <c r="H26" s="344" t="s">
        <v>15</v>
      </c>
      <c r="I26" s="348"/>
      <c r="J26" s="346" t="str">
        <f>J6</f>
        <v>Vencedor 1</v>
      </c>
      <c r="K26" s="347"/>
    </row>
    <row r="27" spans="1:16" x14ac:dyDescent="0.25">
      <c r="A27" s="344" t="s">
        <v>411</v>
      </c>
      <c r="B27" s="344">
        <v>6</v>
      </c>
      <c r="C27" s="345">
        <v>44808</v>
      </c>
      <c r="D27" s="519"/>
      <c r="E27" s="349" t="str">
        <f>J9</f>
        <v>Vencedor 2</v>
      </c>
      <c r="F27" s="350"/>
      <c r="G27" s="348"/>
      <c r="H27" s="344" t="s">
        <v>15</v>
      </c>
      <c r="I27" s="348"/>
      <c r="J27" s="349" t="str">
        <f>J12</f>
        <v>Vencedor 3</v>
      </c>
      <c r="K27" s="350"/>
    </row>
    <row r="28" spans="1:16" x14ac:dyDescent="0.25">
      <c r="A28" s="344" t="s">
        <v>411</v>
      </c>
      <c r="B28" s="344">
        <v>7</v>
      </c>
      <c r="C28" s="345">
        <v>44808</v>
      </c>
      <c r="D28" s="519"/>
      <c r="E28" s="346" t="str">
        <f>E6</f>
        <v>Perdedor 1</v>
      </c>
      <c r="F28" s="347"/>
      <c r="G28" s="348"/>
      <c r="H28" s="344" t="s">
        <v>15</v>
      </c>
      <c r="I28" s="348"/>
      <c r="J28" s="346" t="str">
        <f>E8</f>
        <v>Perdedor 6</v>
      </c>
      <c r="K28" s="347"/>
    </row>
    <row r="29" spans="1:16" x14ac:dyDescent="0.25">
      <c r="A29" s="344" t="s">
        <v>411</v>
      </c>
      <c r="B29" s="344">
        <v>8</v>
      </c>
      <c r="C29" s="345">
        <v>44808</v>
      </c>
      <c r="D29" s="520"/>
      <c r="E29" s="346" t="str">
        <f>E10</f>
        <v>Vencedor 4</v>
      </c>
      <c r="F29" s="347"/>
      <c r="G29" s="348"/>
      <c r="H29" s="344" t="s">
        <v>15</v>
      </c>
      <c r="I29" s="348"/>
      <c r="J29" s="346" t="str">
        <f>E12</f>
        <v>Perdedor 5</v>
      </c>
      <c r="K29" s="347"/>
    </row>
    <row r="30" spans="1:16" x14ac:dyDescent="0.25">
      <c r="A30" s="351" t="s">
        <v>411</v>
      </c>
      <c r="B30" s="351">
        <v>9</v>
      </c>
      <c r="C30" s="352">
        <v>44814</v>
      </c>
      <c r="D30" s="521">
        <v>0.375</v>
      </c>
      <c r="E30" s="353" t="str">
        <f>K5</f>
        <v>Vencedor 5</v>
      </c>
      <c r="F30" s="354"/>
      <c r="G30" s="355"/>
      <c r="H30" s="351" t="s">
        <v>15</v>
      </c>
      <c r="I30" s="355"/>
      <c r="J30" s="353" t="str">
        <f>K10</f>
        <v>Vencedor 6</v>
      </c>
      <c r="K30" s="354"/>
    </row>
    <row r="31" spans="1:16" x14ac:dyDescent="0.25">
      <c r="A31" s="351" t="s">
        <v>411</v>
      </c>
      <c r="B31" s="351">
        <v>10</v>
      </c>
      <c r="C31" s="352">
        <v>44814</v>
      </c>
      <c r="D31" s="522"/>
      <c r="E31" s="353" t="str">
        <f>D7</f>
        <v>Vencedor 7</v>
      </c>
      <c r="F31" s="354"/>
      <c r="G31" s="355"/>
      <c r="H31" s="351" t="s">
        <v>15</v>
      </c>
      <c r="I31" s="355"/>
      <c r="J31" s="353" t="str">
        <f>D11</f>
        <v>Vencedor 8</v>
      </c>
      <c r="K31" s="354"/>
    </row>
    <row r="32" spans="1:16" x14ac:dyDescent="0.25">
      <c r="A32" s="351" t="s">
        <v>411</v>
      </c>
      <c r="B32" s="351">
        <v>11</v>
      </c>
      <c r="C32" s="352">
        <v>44814</v>
      </c>
      <c r="D32" s="523"/>
      <c r="E32" s="353" t="str">
        <f>B8</f>
        <v>Vencedor 10</v>
      </c>
      <c r="F32" s="354"/>
      <c r="G32" s="355"/>
      <c r="H32" s="351" t="s">
        <v>15</v>
      </c>
      <c r="I32" s="355"/>
      <c r="J32" s="353" t="str">
        <f>B10</f>
        <v xml:space="preserve">Perdedor 9 </v>
      </c>
      <c r="K32" s="354"/>
    </row>
    <row r="33" spans="1:11" x14ac:dyDescent="0.25">
      <c r="A33" s="356" t="s">
        <v>411</v>
      </c>
      <c r="B33" s="356">
        <v>12</v>
      </c>
      <c r="C33" s="357">
        <v>44815</v>
      </c>
      <c r="D33" s="524">
        <v>0.375</v>
      </c>
      <c r="E33" s="358" t="str">
        <f>H15</f>
        <v xml:space="preserve">Vencedor 9 </v>
      </c>
      <c r="F33" s="359"/>
      <c r="G33" s="360"/>
      <c r="H33" s="356" t="s">
        <v>15</v>
      </c>
      <c r="I33" s="360"/>
      <c r="J33" s="358" t="str">
        <f>H17</f>
        <v>Vencedor 11</v>
      </c>
      <c r="K33" s="359"/>
    </row>
    <row r="34" spans="1:11" x14ac:dyDescent="0.25">
      <c r="A34" s="356" t="s">
        <v>411</v>
      </c>
      <c r="B34" s="356">
        <v>13</v>
      </c>
      <c r="C34" s="357">
        <v>44815</v>
      </c>
      <c r="D34" s="525"/>
      <c r="E34" s="358" t="str">
        <f>H15</f>
        <v xml:space="preserve">Vencedor 9 </v>
      </c>
      <c r="F34" s="359"/>
      <c r="G34" s="360"/>
      <c r="H34" s="356" t="s">
        <v>15</v>
      </c>
      <c r="I34" s="360"/>
      <c r="J34" s="358" t="str">
        <f>H17</f>
        <v>Vencedor 11</v>
      </c>
      <c r="K34" s="359"/>
    </row>
    <row r="37" spans="1:11" x14ac:dyDescent="0.25">
      <c r="J37" s="114"/>
      <c r="K37" s="315"/>
    </row>
    <row r="38" spans="1:11" x14ac:dyDescent="0.25">
      <c r="J38" s="114"/>
      <c r="K38" s="315"/>
    </row>
    <row r="39" spans="1:11" x14ac:dyDescent="0.25">
      <c r="J39" s="114"/>
      <c r="K39" s="315"/>
    </row>
    <row r="40" spans="1:11" x14ac:dyDescent="0.25">
      <c r="J40" s="114"/>
      <c r="K40" s="315"/>
    </row>
    <row r="41" spans="1:11" x14ac:dyDescent="0.25">
      <c r="J41" s="114"/>
      <c r="K41" s="315"/>
    </row>
    <row r="42" spans="1:11" x14ac:dyDescent="0.25">
      <c r="J42" s="114"/>
      <c r="K42" s="315"/>
    </row>
    <row r="43" spans="1:11" x14ac:dyDescent="0.25">
      <c r="J43" s="114"/>
      <c r="K43" s="315"/>
    </row>
  </sheetData>
  <sheetProtection algorithmName="SHA-512" hashValue="s4uC3uoBJ7yMRuVx7l4LU3WHlY2PgQBftpODtvr72O8xMyc9YQ2JpgbWpnVuY5YxbYG8jzmjvhVoVlp8vGmBBw==" saltValue="LE1uY4XFDksVttWqNeGg8g==" spinCount="100000" sheet="1" formatCells="0" formatColumns="0" formatRows="0" insertColumns="0" insertRows="0" insertHyperlinks="0" deleteColumns="0" deleteRows="0" sort="0" autoFilter="0" pivotTables="0"/>
  <mergeCells count="10">
    <mergeCell ref="D22:D25"/>
    <mergeCell ref="D26:D29"/>
    <mergeCell ref="D30:D32"/>
    <mergeCell ref="D33:D34"/>
    <mergeCell ref="A1:L3"/>
    <mergeCell ref="H5:I5"/>
    <mergeCell ref="H7:I7"/>
    <mergeCell ref="H10:I10"/>
    <mergeCell ref="H11:I11"/>
    <mergeCell ref="H13:I13"/>
  </mergeCells>
  <pageMargins left="0.51181102362204722" right="0.51181102362204722" top="0.78740157480314965" bottom="0.78740157480314965" header="0.31496062992125984" footer="0.31496062992125984"/>
  <pageSetup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3" sqref="D23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3" sqref="N23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5" x14ac:dyDescent="0.25"/>
  <sheetData/>
  <sheetProtection algorithmName="SHA-512" hashValue="udtC7jzIvTyNixrecdkwOVKOLIm60Sw6hKE5eA/UNbbTvFM+ZXTaaprKNzcSGYlD6v3beAMfb1Gh9qgG2SvjZQ==" saltValue="6+55kb+GCm4+ulOpT0HZww==" spinCount="100000" sheet="1" objects="1" scenarios="1"/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56"/>
  <sheetViews>
    <sheetView showGridLines="0" workbookViewId="0">
      <selection activeCell="J6" sqref="J6"/>
    </sheetView>
  </sheetViews>
  <sheetFormatPr defaultRowHeight="15" x14ac:dyDescent="0.25"/>
  <cols>
    <col min="1" max="1" width="32.7109375" bestFit="1" customWidth="1"/>
    <col min="2" max="2" width="6.85546875" bestFit="1" customWidth="1"/>
    <col min="3" max="3" width="12.85546875" bestFit="1" customWidth="1"/>
    <col min="4" max="4" width="13.85546875" bestFit="1" customWidth="1"/>
    <col min="5" max="5" width="7.85546875" bestFit="1" customWidth="1"/>
    <col min="7" max="7" width="11.7109375" bestFit="1" customWidth="1"/>
    <col min="12" max="12" width="32.7109375" bestFit="1" customWidth="1"/>
    <col min="13" max="13" width="8.28515625" bestFit="1" customWidth="1"/>
    <col min="14" max="14" width="12.85546875" bestFit="1" customWidth="1"/>
  </cols>
  <sheetData>
    <row r="3" spans="1:14" ht="15.75" thickBot="1" x14ac:dyDescent="0.3"/>
    <row r="4" spans="1:14" ht="15" customHeight="1" x14ac:dyDescent="0.25">
      <c r="A4" s="425" t="s">
        <v>369</v>
      </c>
      <c r="B4" s="426"/>
      <c r="C4" s="426"/>
      <c r="D4" s="426"/>
      <c r="E4" s="426"/>
      <c r="F4" s="426"/>
      <c r="G4" s="426"/>
      <c r="H4" s="427"/>
      <c r="L4" s="414" t="s">
        <v>319</v>
      </c>
      <c r="M4" s="414"/>
      <c r="N4" s="414"/>
    </row>
    <row r="5" spans="1:14" ht="15.75" customHeight="1" thickBot="1" x14ac:dyDescent="0.3">
      <c r="A5" s="428"/>
      <c r="B5" s="429"/>
      <c r="C5" s="429"/>
      <c r="D5" s="429"/>
      <c r="E5" s="429"/>
      <c r="F5" s="429"/>
      <c r="G5" s="429"/>
      <c r="H5" s="430"/>
      <c r="L5" s="414"/>
      <c r="M5" s="414"/>
      <c r="N5" s="414"/>
    </row>
    <row r="6" spans="1:14" ht="15.75" thickBot="1" x14ac:dyDescent="0.3">
      <c r="A6" s="417" t="s">
        <v>315</v>
      </c>
      <c r="B6" s="418"/>
      <c r="C6" s="418"/>
      <c r="D6" s="418"/>
      <c r="E6" s="418"/>
      <c r="F6" s="418"/>
      <c r="G6" s="418"/>
      <c r="H6" s="419"/>
      <c r="L6" s="291" t="s">
        <v>346</v>
      </c>
      <c r="M6" s="292"/>
      <c r="N6" s="292"/>
    </row>
    <row r="7" spans="1:14" ht="15.75" thickBot="1" x14ac:dyDescent="0.3">
      <c r="A7" s="147"/>
      <c r="B7" s="148"/>
      <c r="C7" s="148"/>
      <c r="D7" s="148"/>
      <c r="E7" s="420" t="s">
        <v>351</v>
      </c>
      <c r="F7" s="421"/>
      <c r="G7" s="421"/>
      <c r="H7" s="422"/>
      <c r="L7" s="285"/>
      <c r="M7" s="286"/>
      <c r="N7" s="286"/>
    </row>
    <row r="8" spans="1:14" ht="15.75" thickBot="1" x14ac:dyDescent="0.3">
      <c r="A8" s="415" t="s">
        <v>327</v>
      </c>
      <c r="B8" s="416"/>
      <c r="C8" s="416"/>
      <c r="D8" s="271" t="s">
        <v>50</v>
      </c>
      <c r="E8" s="423" t="s">
        <v>352</v>
      </c>
      <c r="F8" s="424"/>
      <c r="G8" s="282" t="s">
        <v>48</v>
      </c>
      <c r="H8" s="282" t="s">
        <v>50</v>
      </c>
      <c r="L8" s="285" t="s">
        <v>347</v>
      </c>
      <c r="M8" s="286">
        <v>14.03</v>
      </c>
      <c r="N8" s="286" t="s">
        <v>348</v>
      </c>
    </row>
    <row r="9" spans="1:14" ht="15.75" thickBot="1" x14ac:dyDescent="0.3">
      <c r="A9" s="258" t="s">
        <v>320</v>
      </c>
      <c r="B9" s="259" t="s">
        <v>321</v>
      </c>
      <c r="C9" s="259" t="s">
        <v>322</v>
      </c>
      <c r="D9" s="272">
        <v>9</v>
      </c>
      <c r="E9" s="275"/>
      <c r="F9" s="276" t="s">
        <v>42</v>
      </c>
      <c r="G9" s="277" t="s">
        <v>5</v>
      </c>
      <c r="H9" s="277">
        <v>60</v>
      </c>
      <c r="L9" s="285" t="s">
        <v>349</v>
      </c>
      <c r="M9" s="286">
        <v>12.69</v>
      </c>
      <c r="N9" s="286" t="s">
        <v>7</v>
      </c>
    </row>
    <row r="10" spans="1:14" ht="15.75" thickBot="1" x14ac:dyDescent="0.3">
      <c r="A10" s="258" t="s">
        <v>323</v>
      </c>
      <c r="B10" s="259" t="s">
        <v>324</v>
      </c>
      <c r="C10" s="259" t="s">
        <v>4</v>
      </c>
      <c r="D10" s="272">
        <v>7</v>
      </c>
      <c r="E10" s="275"/>
      <c r="F10" s="276" t="s">
        <v>43</v>
      </c>
      <c r="G10" s="277" t="s">
        <v>4</v>
      </c>
      <c r="H10" s="277">
        <v>16</v>
      </c>
      <c r="L10" s="283"/>
      <c r="M10" s="284"/>
      <c r="N10" s="284"/>
    </row>
    <row r="11" spans="1:14" ht="15.75" thickBot="1" x14ac:dyDescent="0.3">
      <c r="A11" s="265" t="s">
        <v>325</v>
      </c>
      <c r="B11" s="266" t="s">
        <v>326</v>
      </c>
      <c r="C11" s="266" t="s">
        <v>322</v>
      </c>
      <c r="D11" s="273">
        <v>6</v>
      </c>
      <c r="E11" s="275"/>
      <c r="F11" s="276" t="s">
        <v>44</v>
      </c>
      <c r="G11" s="277" t="s">
        <v>348</v>
      </c>
      <c r="H11" s="277">
        <v>9</v>
      </c>
      <c r="L11" s="257"/>
      <c r="M11" s="255"/>
      <c r="N11" s="255"/>
    </row>
    <row r="12" spans="1:14" ht="15.75" thickBot="1" x14ac:dyDescent="0.3">
      <c r="A12" s="147"/>
      <c r="B12" s="148"/>
      <c r="C12" s="148"/>
      <c r="D12" s="148"/>
      <c r="E12" s="150"/>
      <c r="F12" s="274" t="s">
        <v>45</v>
      </c>
      <c r="G12" s="278" t="s">
        <v>7</v>
      </c>
      <c r="H12" s="278">
        <v>7</v>
      </c>
      <c r="L12" s="4" t="s">
        <v>353</v>
      </c>
      <c r="M12" s="253"/>
      <c r="N12" s="253"/>
    </row>
    <row r="13" spans="1:14" ht="15.75" thickBot="1" x14ac:dyDescent="0.3">
      <c r="A13" s="415" t="s">
        <v>340</v>
      </c>
      <c r="B13" s="416"/>
      <c r="C13" s="416"/>
      <c r="D13" s="263" t="s">
        <v>50</v>
      </c>
      <c r="E13" s="148"/>
      <c r="F13" s="148"/>
      <c r="G13" s="148"/>
      <c r="H13" s="149"/>
      <c r="L13" s="257"/>
      <c r="M13" s="255"/>
      <c r="N13" s="255"/>
    </row>
    <row r="14" spans="1:14" x14ac:dyDescent="0.25">
      <c r="A14" s="258" t="s">
        <v>336</v>
      </c>
      <c r="B14" s="259" t="s">
        <v>337</v>
      </c>
      <c r="C14" s="259" t="s">
        <v>4</v>
      </c>
      <c r="D14" s="268">
        <v>9</v>
      </c>
      <c r="E14" s="148"/>
      <c r="F14" s="148"/>
      <c r="G14" s="148"/>
      <c r="H14" s="149"/>
      <c r="L14" s="257" t="s">
        <v>336</v>
      </c>
      <c r="M14" s="255" t="s">
        <v>354</v>
      </c>
      <c r="N14" s="255" t="s">
        <v>4</v>
      </c>
    </row>
    <row r="15" spans="1:14" ht="15.75" thickBot="1" x14ac:dyDescent="0.3">
      <c r="A15" s="265" t="s">
        <v>338</v>
      </c>
      <c r="B15" s="266" t="s">
        <v>339</v>
      </c>
      <c r="C15" s="266" t="s">
        <v>5</v>
      </c>
      <c r="D15" s="269">
        <v>7</v>
      </c>
      <c r="E15" s="148"/>
      <c r="F15" s="148"/>
      <c r="G15" s="148"/>
      <c r="H15" s="149"/>
      <c r="L15" s="257"/>
      <c r="M15" s="255"/>
      <c r="N15" s="255"/>
    </row>
    <row r="16" spans="1:14" ht="15.75" thickBot="1" x14ac:dyDescent="0.3">
      <c r="A16" s="258"/>
      <c r="B16" s="259"/>
      <c r="C16" s="259"/>
      <c r="D16" s="148"/>
      <c r="E16" s="148"/>
      <c r="F16" s="148"/>
      <c r="G16" s="148"/>
      <c r="H16" s="149"/>
      <c r="L16" s="293"/>
      <c r="M16" s="294"/>
      <c r="N16" s="294"/>
    </row>
    <row r="17" spans="1:14" ht="15.75" thickBot="1" x14ac:dyDescent="0.3">
      <c r="A17" s="415" t="s">
        <v>335</v>
      </c>
      <c r="B17" s="416"/>
      <c r="C17" s="416"/>
      <c r="D17" s="263" t="s">
        <v>50</v>
      </c>
      <c r="E17" s="148"/>
      <c r="F17" s="148"/>
      <c r="G17" s="148"/>
      <c r="H17" s="149"/>
      <c r="L17" s="287" t="s">
        <v>341</v>
      </c>
      <c r="M17" s="288"/>
      <c r="N17" s="288"/>
    </row>
    <row r="18" spans="1:14" x14ac:dyDescent="0.25">
      <c r="A18" s="258" t="s">
        <v>329</v>
      </c>
      <c r="B18" s="259" t="s">
        <v>330</v>
      </c>
      <c r="C18" s="259" t="s">
        <v>5</v>
      </c>
      <c r="D18" s="264">
        <v>9</v>
      </c>
      <c r="E18" s="148"/>
      <c r="F18" s="148"/>
      <c r="G18" s="148"/>
      <c r="H18" s="149"/>
      <c r="L18" s="289"/>
      <c r="M18" s="290"/>
      <c r="N18" s="290"/>
    </row>
    <row r="19" spans="1:14" x14ac:dyDescent="0.25">
      <c r="A19" s="258" t="s">
        <v>331</v>
      </c>
      <c r="B19" s="259" t="s">
        <v>332</v>
      </c>
      <c r="C19" s="259" t="s">
        <v>5</v>
      </c>
      <c r="D19" s="264">
        <v>7</v>
      </c>
      <c r="E19" s="148"/>
      <c r="F19" s="148"/>
      <c r="G19" s="148"/>
      <c r="H19" s="149"/>
      <c r="L19" s="289" t="s">
        <v>329</v>
      </c>
      <c r="M19" s="290" t="s">
        <v>342</v>
      </c>
      <c r="N19" s="290" t="s">
        <v>343</v>
      </c>
    </row>
    <row r="20" spans="1:14" ht="15.75" thickBot="1" x14ac:dyDescent="0.3">
      <c r="A20" s="265" t="s">
        <v>333</v>
      </c>
      <c r="B20" s="266" t="s">
        <v>334</v>
      </c>
      <c r="C20" s="266" t="s">
        <v>5</v>
      </c>
      <c r="D20" s="267">
        <v>6</v>
      </c>
      <c r="E20" s="148"/>
      <c r="F20" s="148"/>
      <c r="G20" s="148"/>
      <c r="H20" s="149"/>
      <c r="L20" s="289" t="s">
        <v>344</v>
      </c>
      <c r="M20" s="290" t="s">
        <v>345</v>
      </c>
      <c r="N20" s="290" t="s">
        <v>5</v>
      </c>
    </row>
    <row r="21" spans="1:14" x14ac:dyDescent="0.25">
      <c r="A21" s="147"/>
      <c r="B21" s="148"/>
      <c r="C21" s="148"/>
      <c r="D21" s="148"/>
      <c r="E21" s="148"/>
      <c r="F21" s="148"/>
      <c r="G21" s="148"/>
      <c r="H21" s="149"/>
      <c r="L21" s="289"/>
      <c r="M21" s="290"/>
      <c r="N21" s="290"/>
    </row>
    <row r="22" spans="1:14" ht="15.75" thickBot="1" x14ac:dyDescent="0.3">
      <c r="A22" s="147"/>
      <c r="B22" s="148"/>
      <c r="C22" s="148"/>
      <c r="D22" s="148"/>
      <c r="E22" s="148"/>
      <c r="F22" s="148"/>
      <c r="G22" s="148"/>
      <c r="H22" s="149"/>
      <c r="L22" s="295"/>
      <c r="M22" s="296"/>
      <c r="N22" s="296"/>
    </row>
    <row r="23" spans="1:14" ht="15.75" thickBot="1" x14ac:dyDescent="0.3">
      <c r="A23" s="415" t="s">
        <v>350</v>
      </c>
      <c r="B23" s="416"/>
      <c r="C23" s="416"/>
      <c r="D23" s="270" t="s">
        <v>50</v>
      </c>
      <c r="E23" s="148"/>
      <c r="F23" s="148"/>
      <c r="G23" s="148"/>
      <c r="H23" s="149"/>
      <c r="L23" s="287" t="s">
        <v>355</v>
      </c>
      <c r="M23" s="286"/>
      <c r="N23" s="286"/>
    </row>
    <row r="24" spans="1:14" x14ac:dyDescent="0.25">
      <c r="A24" s="260" t="s">
        <v>347</v>
      </c>
      <c r="B24" s="256">
        <v>14.03</v>
      </c>
      <c r="C24" s="256" t="s">
        <v>348</v>
      </c>
      <c r="D24" s="264">
        <v>9</v>
      </c>
      <c r="E24" s="148"/>
      <c r="F24" s="148"/>
      <c r="G24" s="148"/>
      <c r="H24" s="149"/>
      <c r="L24" s="285"/>
      <c r="M24" s="286"/>
      <c r="N24" s="286"/>
    </row>
    <row r="25" spans="1:14" ht="15.75" thickBot="1" x14ac:dyDescent="0.3">
      <c r="A25" s="261" t="s">
        <v>349</v>
      </c>
      <c r="B25" s="262">
        <v>12.69</v>
      </c>
      <c r="C25" s="262" t="s">
        <v>7</v>
      </c>
      <c r="D25" s="267">
        <v>7</v>
      </c>
      <c r="E25" s="151"/>
      <c r="F25" s="151"/>
      <c r="G25" s="151"/>
      <c r="H25" s="152"/>
      <c r="L25" s="289" t="s">
        <v>320</v>
      </c>
      <c r="M25" s="290" t="s">
        <v>321</v>
      </c>
      <c r="N25" s="290" t="s">
        <v>322</v>
      </c>
    </row>
    <row r="26" spans="1:14" ht="15.75" thickBot="1" x14ac:dyDescent="0.3">
      <c r="L26" s="289" t="s">
        <v>323</v>
      </c>
      <c r="M26" s="290" t="s">
        <v>324</v>
      </c>
      <c r="N26" s="290" t="s">
        <v>4</v>
      </c>
    </row>
    <row r="27" spans="1:14" ht="15.75" thickBot="1" x14ac:dyDescent="0.3">
      <c r="A27" s="279" t="s">
        <v>370</v>
      </c>
      <c r="B27" s="280"/>
      <c r="C27" s="280"/>
      <c r="D27" s="280"/>
      <c r="E27" s="281"/>
      <c r="L27" s="289" t="s">
        <v>325</v>
      </c>
      <c r="M27" s="290" t="s">
        <v>326</v>
      </c>
      <c r="N27" s="290" t="s">
        <v>322</v>
      </c>
    </row>
    <row r="28" spans="1:14" x14ac:dyDescent="0.25">
      <c r="L28" s="283"/>
      <c r="M28" s="284"/>
      <c r="N28" s="284"/>
    </row>
    <row r="29" spans="1:14" x14ac:dyDescent="0.25">
      <c r="L29" s="288" t="s">
        <v>356</v>
      </c>
      <c r="M29" s="288"/>
      <c r="N29" s="288"/>
    </row>
    <row r="30" spans="1:14" x14ac:dyDescent="0.25">
      <c r="L30" s="285"/>
      <c r="M30" s="286"/>
      <c r="N30" s="286"/>
    </row>
    <row r="31" spans="1:14" x14ac:dyDescent="0.25">
      <c r="L31" s="289" t="s">
        <v>357</v>
      </c>
      <c r="M31" s="290" t="s">
        <v>358</v>
      </c>
      <c r="N31" s="290" t="s">
        <v>4</v>
      </c>
    </row>
    <row r="32" spans="1:14" x14ac:dyDescent="0.25">
      <c r="L32" s="285"/>
      <c r="M32" s="286"/>
      <c r="N32" s="286"/>
    </row>
    <row r="33" spans="12:14" x14ac:dyDescent="0.25">
      <c r="L33" s="283"/>
      <c r="M33" s="284"/>
      <c r="N33" s="284"/>
    </row>
    <row r="34" spans="12:14" x14ac:dyDescent="0.25">
      <c r="L34" s="288" t="s">
        <v>359</v>
      </c>
      <c r="M34" s="286"/>
      <c r="N34" s="286"/>
    </row>
    <row r="35" spans="12:14" x14ac:dyDescent="0.25">
      <c r="L35" s="285"/>
      <c r="M35" s="286"/>
      <c r="N35" s="286"/>
    </row>
    <row r="36" spans="12:14" x14ac:dyDescent="0.25">
      <c r="L36" s="289" t="s">
        <v>360</v>
      </c>
      <c r="M36" s="290" t="s">
        <v>361</v>
      </c>
      <c r="N36" s="290" t="s">
        <v>5</v>
      </c>
    </row>
    <row r="37" spans="12:14" x14ac:dyDescent="0.25">
      <c r="L37" s="285"/>
      <c r="M37" s="286"/>
      <c r="N37" s="286"/>
    </row>
    <row r="38" spans="12:14" x14ac:dyDescent="0.25">
      <c r="L38" s="283"/>
      <c r="M38" s="284"/>
      <c r="N38" s="284"/>
    </row>
    <row r="39" spans="12:14" x14ac:dyDescent="0.25">
      <c r="L39" s="289" t="s">
        <v>362</v>
      </c>
      <c r="M39" s="286"/>
      <c r="N39" s="286"/>
    </row>
    <row r="40" spans="12:14" x14ac:dyDescent="0.25">
      <c r="L40" s="285"/>
      <c r="M40" s="286"/>
      <c r="N40" s="286"/>
    </row>
    <row r="41" spans="12:14" x14ac:dyDescent="0.25">
      <c r="L41" s="289" t="s">
        <v>363</v>
      </c>
      <c r="M41" s="290" t="s">
        <v>364</v>
      </c>
      <c r="N41" s="290" t="s">
        <v>7</v>
      </c>
    </row>
    <row r="42" spans="12:14" x14ac:dyDescent="0.25">
      <c r="L42" s="293"/>
      <c r="M42" s="294"/>
      <c r="N42" s="294"/>
    </row>
    <row r="43" spans="12:14" x14ac:dyDescent="0.25">
      <c r="L43" s="290" t="s">
        <v>328</v>
      </c>
      <c r="M43" s="286"/>
      <c r="N43" s="286"/>
    </row>
    <row r="44" spans="12:14" x14ac:dyDescent="0.25">
      <c r="L44" s="285"/>
      <c r="M44" s="286"/>
      <c r="N44" s="286"/>
    </row>
    <row r="45" spans="12:14" x14ac:dyDescent="0.25">
      <c r="L45" s="289" t="s">
        <v>329</v>
      </c>
      <c r="M45" s="290" t="s">
        <v>330</v>
      </c>
      <c r="N45" s="290" t="s">
        <v>5</v>
      </c>
    </row>
    <row r="46" spans="12:14" x14ac:dyDescent="0.25">
      <c r="L46" s="289" t="s">
        <v>331</v>
      </c>
      <c r="M46" s="290" t="s">
        <v>332</v>
      </c>
      <c r="N46" s="290" t="s">
        <v>5</v>
      </c>
    </row>
    <row r="47" spans="12:14" x14ac:dyDescent="0.25">
      <c r="L47" s="289" t="s">
        <v>333</v>
      </c>
      <c r="M47" s="290" t="s">
        <v>334</v>
      </c>
      <c r="N47" s="290" t="s">
        <v>5</v>
      </c>
    </row>
    <row r="48" spans="12:14" x14ac:dyDescent="0.25">
      <c r="L48" s="293"/>
      <c r="M48" s="294"/>
      <c r="N48" s="294"/>
    </row>
    <row r="49" spans="12:14" x14ac:dyDescent="0.25">
      <c r="L49" s="288" t="s">
        <v>365</v>
      </c>
      <c r="M49" s="286"/>
      <c r="N49" s="286"/>
    </row>
    <row r="50" spans="12:14" x14ac:dyDescent="0.25">
      <c r="L50" s="285"/>
      <c r="M50" s="286"/>
      <c r="N50" s="286"/>
    </row>
    <row r="51" spans="12:14" x14ac:dyDescent="0.25">
      <c r="L51" s="289" t="s">
        <v>336</v>
      </c>
      <c r="M51" s="290" t="s">
        <v>337</v>
      </c>
      <c r="N51" s="290" t="s">
        <v>4</v>
      </c>
    </row>
    <row r="52" spans="12:14" x14ac:dyDescent="0.25">
      <c r="L52" s="289" t="s">
        <v>338</v>
      </c>
      <c r="M52" s="290" t="s">
        <v>339</v>
      </c>
      <c r="N52" s="290" t="s">
        <v>5</v>
      </c>
    </row>
    <row r="53" spans="12:14" x14ac:dyDescent="0.25">
      <c r="L53" s="283"/>
      <c r="M53" s="284"/>
      <c r="N53" s="284"/>
    </row>
    <row r="54" spans="12:14" x14ac:dyDescent="0.25">
      <c r="L54" s="289" t="s">
        <v>366</v>
      </c>
      <c r="M54" s="286"/>
      <c r="N54" s="286"/>
    </row>
    <row r="55" spans="12:14" x14ac:dyDescent="0.25">
      <c r="L55" s="285"/>
      <c r="M55" s="286"/>
      <c r="N55" s="286"/>
    </row>
    <row r="56" spans="12:14" x14ac:dyDescent="0.25">
      <c r="L56" s="289" t="s">
        <v>367</v>
      </c>
      <c r="M56" s="290" t="s">
        <v>368</v>
      </c>
      <c r="N56" s="286"/>
    </row>
  </sheetData>
  <sheetProtection algorithmName="SHA-512" hashValue="UaYzVDUb1IuJ858iq2VKAYeoy0GJtOraRH12p09nTYvym5vKqYqwCfmwQXkNGYJzCpQ1ZJU2Jwq4dHr39bupPg==" saltValue="PKTiv3iMRZWhVJVJxuCGuw==" spinCount="100000" sheet="1" formatCells="0" formatColumns="0" formatRows="0" insertColumns="0" insertRows="0" insertHyperlinks="0" deleteColumns="0" deleteRows="0" sort="0" autoFilter="0" pivotTables="0"/>
  <mergeCells count="9">
    <mergeCell ref="L4:N5"/>
    <mergeCell ref="A13:C13"/>
    <mergeCell ref="A17:C17"/>
    <mergeCell ref="A23:C23"/>
    <mergeCell ref="A6:H6"/>
    <mergeCell ref="E7:H7"/>
    <mergeCell ref="E8:F8"/>
    <mergeCell ref="A4:H5"/>
    <mergeCell ref="A8:C8"/>
  </mergeCells>
  <pageMargins left="0.511811024" right="0.511811024" top="0.78740157499999996" bottom="0.78740157499999996" header="0.31496062000000002" footer="0.31496062000000002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14"/>
  <sheetViews>
    <sheetView showGridLines="0" workbookViewId="0"/>
  </sheetViews>
  <sheetFormatPr defaultRowHeight="15" x14ac:dyDescent="0.25"/>
  <cols>
    <col min="2" max="2" width="88.85546875" bestFit="1" customWidth="1"/>
    <col min="4" max="4" width="43.85546875" bestFit="1" customWidth="1"/>
  </cols>
  <sheetData>
    <row r="2" spans="2:2" x14ac:dyDescent="0.25">
      <c r="B2" s="530" t="s">
        <v>55</v>
      </c>
    </row>
    <row r="3" spans="2:2" x14ac:dyDescent="0.25">
      <c r="B3" s="530"/>
    </row>
    <row r="5" spans="2:2" ht="28.5" x14ac:dyDescent="0.45">
      <c r="B5" s="153" t="s">
        <v>56</v>
      </c>
    </row>
    <row r="7" spans="2:2" x14ac:dyDescent="0.25">
      <c r="B7" s="530" t="s">
        <v>54</v>
      </c>
    </row>
    <row r="8" spans="2:2" x14ac:dyDescent="0.25">
      <c r="B8" s="530"/>
    </row>
    <row r="9" spans="2:2" ht="18.75" x14ac:dyDescent="0.3">
      <c r="B9" s="154"/>
    </row>
    <row r="10" spans="2:2" x14ac:dyDescent="0.25">
      <c r="B10" s="176" t="s">
        <v>51</v>
      </c>
    </row>
    <row r="11" spans="2:2" ht="18.75" x14ac:dyDescent="0.3">
      <c r="B11" s="154"/>
    </row>
    <row r="12" spans="2:2" ht="18.75" x14ac:dyDescent="0.25">
      <c r="B12" s="155" t="s">
        <v>52</v>
      </c>
    </row>
    <row r="13" spans="2:2" ht="18.75" x14ac:dyDescent="0.3">
      <c r="B13" s="154"/>
    </row>
    <row r="14" spans="2:2" ht="18.75" x14ac:dyDescent="0.25">
      <c r="B14" s="155" t="s">
        <v>53</v>
      </c>
    </row>
  </sheetData>
  <mergeCells count="2">
    <mergeCell ref="B7:B8"/>
    <mergeCell ref="B2:B3"/>
  </mergeCells>
  <hyperlinks>
    <hyperlink ref="B10" r:id="rId1"/>
    <hyperlink ref="B12" r:id="rId2"/>
    <hyperlink ref="B14" r:id="rId3"/>
    <hyperlink ref="B5" r:id="rId4"/>
  </hyperlinks>
  <pageMargins left="0.511811024" right="0.511811024" top="0.78740157499999996" bottom="0.78740157499999996" header="0.31496062000000002" footer="0.31496062000000002"/>
  <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2"/>
  <sheetViews>
    <sheetView showGridLines="0" workbookViewId="0">
      <selection activeCell="K10" sqref="K10"/>
    </sheetView>
  </sheetViews>
  <sheetFormatPr defaultRowHeight="15" x14ac:dyDescent="0.25"/>
  <cols>
    <col min="1" max="1" width="11.42578125" bestFit="1" customWidth="1"/>
    <col min="2" max="2" width="11.5703125" bestFit="1" customWidth="1"/>
    <col min="3" max="3" width="15.42578125" bestFit="1" customWidth="1"/>
    <col min="4" max="4" width="16.5703125" bestFit="1" customWidth="1"/>
    <col min="5" max="5" width="2" customWidth="1"/>
    <col min="6" max="6" width="11.42578125" bestFit="1" customWidth="1"/>
    <col min="7" max="7" width="38.85546875" bestFit="1" customWidth="1"/>
    <col min="8" max="8" width="5.42578125" customWidth="1"/>
    <col min="9" max="9" width="1.85546875" customWidth="1"/>
    <col min="10" max="10" width="11.42578125" bestFit="1" customWidth="1"/>
    <col min="11" max="11" width="19.42578125" bestFit="1" customWidth="1"/>
    <col min="12" max="12" width="20.42578125" bestFit="1" customWidth="1"/>
  </cols>
  <sheetData>
    <row r="1" spans="1:12" ht="42.6" customHeight="1" x14ac:dyDescent="0.25">
      <c r="C1" s="531" t="s">
        <v>16</v>
      </c>
      <c r="D1" s="531"/>
      <c r="E1" s="531"/>
      <c r="F1" s="531"/>
      <c r="G1" s="531"/>
      <c r="H1" s="531"/>
      <c r="I1" s="531"/>
      <c r="J1" s="531"/>
      <c r="K1" s="531"/>
      <c r="L1" s="531"/>
    </row>
    <row r="2" spans="1:12" x14ac:dyDescent="0.25">
      <c r="A2" t="s">
        <v>13</v>
      </c>
      <c r="B2" t="s">
        <v>59</v>
      </c>
      <c r="C2" t="s">
        <v>60</v>
      </c>
      <c r="D2" t="s">
        <v>83</v>
      </c>
      <c r="F2" t="s">
        <v>13</v>
      </c>
      <c r="G2" t="s">
        <v>61</v>
      </c>
      <c r="H2" t="s">
        <v>62</v>
      </c>
      <c r="J2" t="s">
        <v>13</v>
      </c>
      <c r="K2" t="s">
        <v>63</v>
      </c>
      <c r="L2" t="s">
        <v>64</v>
      </c>
    </row>
    <row r="3" spans="1:12" x14ac:dyDescent="0.25">
      <c r="A3" t="s">
        <v>17</v>
      </c>
      <c r="B3">
        <v>48</v>
      </c>
      <c r="C3">
        <v>28</v>
      </c>
      <c r="D3">
        <f>Tabela111[[#This Row],[GOLS PRÓ]]-Tabela111[[#This Row],[GOLS CONTRA]]</f>
        <v>20</v>
      </c>
      <c r="F3" t="s">
        <v>17</v>
      </c>
      <c r="G3" t="s">
        <v>77</v>
      </c>
      <c r="H3">
        <v>20</v>
      </c>
      <c r="J3" t="s">
        <v>17</v>
      </c>
      <c r="K3">
        <v>9</v>
      </c>
      <c r="L3">
        <v>1</v>
      </c>
    </row>
    <row r="4" spans="1:12" x14ac:dyDescent="0.25">
      <c r="A4" t="s">
        <v>5</v>
      </c>
      <c r="B4">
        <v>19</v>
      </c>
      <c r="C4">
        <v>6</v>
      </c>
      <c r="D4" s="164">
        <f>Tabela111[[#This Row],[GOLS PRÓ]]-Tabela111[[#This Row],[GOLS CONTRA]]</f>
        <v>13</v>
      </c>
      <c r="F4" t="s">
        <v>17</v>
      </c>
      <c r="G4" t="s">
        <v>76</v>
      </c>
      <c r="H4">
        <v>12</v>
      </c>
      <c r="J4" t="s">
        <v>5</v>
      </c>
      <c r="K4">
        <v>8</v>
      </c>
      <c r="L4">
        <v>1</v>
      </c>
    </row>
    <row r="5" spans="1:12" x14ac:dyDescent="0.25">
      <c r="A5" t="s">
        <v>2</v>
      </c>
      <c r="B5">
        <v>26</v>
      </c>
      <c r="C5">
        <v>18</v>
      </c>
      <c r="D5" s="164">
        <f>Tabela111[[#This Row],[GOLS PRÓ]]-Tabela111[[#This Row],[GOLS CONTRA]]</f>
        <v>8</v>
      </c>
      <c r="F5" t="s">
        <v>2</v>
      </c>
      <c r="G5" t="s">
        <v>111</v>
      </c>
      <c r="H5">
        <v>11</v>
      </c>
      <c r="J5" t="s">
        <v>3</v>
      </c>
      <c r="K5">
        <v>7</v>
      </c>
      <c r="L5">
        <v>1</v>
      </c>
    </row>
    <row r="6" spans="1:12" x14ac:dyDescent="0.25">
      <c r="A6" t="s">
        <v>19</v>
      </c>
      <c r="B6">
        <v>23</v>
      </c>
      <c r="C6">
        <v>15</v>
      </c>
      <c r="D6">
        <f>Tabela111[[#This Row],[GOLS PRÓ]]-Tabela111[[#This Row],[GOLS CONTRA]]</f>
        <v>8</v>
      </c>
      <c r="F6" t="s">
        <v>5</v>
      </c>
      <c r="G6" t="s">
        <v>106</v>
      </c>
      <c r="H6">
        <v>7</v>
      </c>
      <c r="J6" t="s">
        <v>19</v>
      </c>
      <c r="K6">
        <v>7</v>
      </c>
      <c r="L6">
        <v>0</v>
      </c>
    </row>
    <row r="7" spans="1:12" x14ac:dyDescent="0.25">
      <c r="A7" t="s">
        <v>7</v>
      </c>
      <c r="B7">
        <v>14</v>
      </c>
      <c r="C7">
        <v>14</v>
      </c>
      <c r="D7">
        <f>Tabela111[[#This Row],[GOLS PRÓ]]-Tabela111[[#This Row],[GOLS CONTRA]]</f>
        <v>0</v>
      </c>
      <c r="F7" t="s">
        <v>19</v>
      </c>
      <c r="G7" t="s">
        <v>67</v>
      </c>
      <c r="H7">
        <v>7</v>
      </c>
      <c r="J7" t="s">
        <v>8</v>
      </c>
      <c r="K7">
        <v>6</v>
      </c>
      <c r="L7">
        <v>1</v>
      </c>
    </row>
    <row r="8" spans="1:12" x14ac:dyDescent="0.25">
      <c r="A8" t="s">
        <v>20</v>
      </c>
      <c r="B8">
        <v>10</v>
      </c>
      <c r="C8">
        <v>12</v>
      </c>
      <c r="D8" s="164">
        <f>Tabela111[[#This Row],[GOLS PRÓ]]-Tabela111[[#This Row],[GOLS CONTRA]]</f>
        <v>-2</v>
      </c>
      <c r="F8" t="s">
        <v>19</v>
      </c>
      <c r="G8" t="s">
        <v>69</v>
      </c>
      <c r="H8">
        <v>6</v>
      </c>
      <c r="J8" t="s">
        <v>2</v>
      </c>
      <c r="K8">
        <v>6</v>
      </c>
      <c r="L8">
        <v>0</v>
      </c>
    </row>
    <row r="9" spans="1:12" x14ac:dyDescent="0.25">
      <c r="A9" t="s">
        <v>6</v>
      </c>
      <c r="B9">
        <v>4</v>
      </c>
      <c r="C9">
        <v>8</v>
      </c>
      <c r="D9" s="164">
        <f>Tabela111[[#This Row],[GOLS PRÓ]]-Tabela111[[#This Row],[GOLS CONTRA]]</f>
        <v>-4</v>
      </c>
      <c r="F9" t="s">
        <v>17</v>
      </c>
      <c r="G9" t="s">
        <v>75</v>
      </c>
      <c r="H9">
        <v>6</v>
      </c>
      <c r="J9" t="s">
        <v>20</v>
      </c>
      <c r="K9">
        <v>2</v>
      </c>
      <c r="L9">
        <v>0</v>
      </c>
    </row>
    <row r="10" spans="1:12" x14ac:dyDescent="0.25">
      <c r="A10" t="s">
        <v>3</v>
      </c>
      <c r="B10">
        <v>8</v>
      </c>
      <c r="C10">
        <v>13</v>
      </c>
      <c r="D10">
        <f>Tabela111[[#This Row],[GOLS PRÓ]]-Tabela111[[#This Row],[GOLS CONTRA]]</f>
        <v>-5</v>
      </c>
      <c r="F10" t="s">
        <v>17</v>
      </c>
      <c r="G10" t="s">
        <v>74</v>
      </c>
      <c r="H10">
        <v>6</v>
      </c>
      <c r="J10" t="s">
        <v>18</v>
      </c>
      <c r="K10">
        <v>2</v>
      </c>
      <c r="L10">
        <v>0</v>
      </c>
    </row>
    <row r="11" spans="1:12" x14ac:dyDescent="0.25">
      <c r="A11" t="s">
        <v>18</v>
      </c>
      <c r="B11">
        <v>7</v>
      </c>
      <c r="C11">
        <v>13</v>
      </c>
      <c r="D11" s="164">
        <f>Tabela111[[#This Row],[GOLS PRÓ]]-Tabela111[[#This Row],[GOLS CONTRA]]</f>
        <v>-6</v>
      </c>
      <c r="F11" t="s">
        <v>2</v>
      </c>
      <c r="G11" t="s">
        <v>101</v>
      </c>
      <c r="H11">
        <v>4</v>
      </c>
      <c r="J11" t="s">
        <v>21</v>
      </c>
      <c r="K11">
        <v>2</v>
      </c>
      <c r="L11">
        <v>0</v>
      </c>
    </row>
    <row r="12" spans="1:12" x14ac:dyDescent="0.25">
      <c r="A12" t="s">
        <v>8</v>
      </c>
      <c r="B12">
        <v>12</v>
      </c>
      <c r="C12">
        <v>19</v>
      </c>
      <c r="D12">
        <f>Tabela111[[#This Row],[GOLS PRÓ]]-Tabela111[[#This Row],[GOLS CONTRA]]</f>
        <v>-7</v>
      </c>
      <c r="F12" t="s">
        <v>3</v>
      </c>
      <c r="G12" t="s">
        <v>79</v>
      </c>
      <c r="H12">
        <v>4</v>
      </c>
      <c r="J12" t="s">
        <v>6</v>
      </c>
      <c r="K12">
        <v>1</v>
      </c>
      <c r="L12">
        <v>0</v>
      </c>
    </row>
    <row r="13" spans="1:12" x14ac:dyDescent="0.25">
      <c r="A13" t="s">
        <v>21</v>
      </c>
      <c r="B13">
        <v>7</v>
      </c>
      <c r="C13">
        <v>24</v>
      </c>
      <c r="D13" s="164">
        <f>Tabela111[[#This Row],[GOLS PRÓ]]-Tabela111[[#This Row],[GOLS CONTRA]]</f>
        <v>-17</v>
      </c>
      <c r="F13" t="s">
        <v>19</v>
      </c>
      <c r="G13" t="s">
        <v>70</v>
      </c>
      <c r="H13">
        <v>4</v>
      </c>
      <c r="J13" t="s">
        <v>7</v>
      </c>
      <c r="K13">
        <v>1</v>
      </c>
      <c r="L13">
        <v>0</v>
      </c>
    </row>
    <row r="14" spans="1:12" x14ac:dyDescent="0.25">
      <c r="F14" t="s">
        <v>8</v>
      </c>
      <c r="G14" t="s">
        <v>72</v>
      </c>
      <c r="H14">
        <v>4</v>
      </c>
    </row>
    <row r="15" spans="1:12" x14ac:dyDescent="0.25">
      <c r="F15" t="s">
        <v>21</v>
      </c>
      <c r="G15" t="s">
        <v>113</v>
      </c>
      <c r="H15">
        <v>3</v>
      </c>
    </row>
    <row r="16" spans="1:12" x14ac:dyDescent="0.25">
      <c r="F16" t="s">
        <v>2</v>
      </c>
      <c r="G16" t="s">
        <v>112</v>
      </c>
      <c r="H16">
        <v>3</v>
      </c>
    </row>
    <row r="17" spans="6:8" x14ac:dyDescent="0.25">
      <c r="F17" t="s">
        <v>2</v>
      </c>
      <c r="G17" t="s">
        <v>103</v>
      </c>
      <c r="H17">
        <v>3</v>
      </c>
    </row>
    <row r="18" spans="6:8" x14ac:dyDescent="0.25">
      <c r="F18" t="s">
        <v>2</v>
      </c>
      <c r="G18" t="s">
        <v>100</v>
      </c>
      <c r="H18">
        <v>3</v>
      </c>
    </row>
    <row r="19" spans="6:8" x14ac:dyDescent="0.25">
      <c r="F19" t="s">
        <v>5</v>
      </c>
      <c r="G19" t="s">
        <v>98</v>
      </c>
      <c r="H19">
        <v>3</v>
      </c>
    </row>
    <row r="20" spans="6:8" x14ac:dyDescent="0.25">
      <c r="F20" t="s">
        <v>5</v>
      </c>
      <c r="G20" t="s">
        <v>97</v>
      </c>
      <c r="H20">
        <v>3</v>
      </c>
    </row>
    <row r="21" spans="6:8" x14ac:dyDescent="0.25">
      <c r="F21" t="s">
        <v>5</v>
      </c>
      <c r="G21" t="s">
        <v>104</v>
      </c>
      <c r="H21">
        <v>3</v>
      </c>
    </row>
    <row r="22" spans="6:8" x14ac:dyDescent="0.25">
      <c r="F22" t="s">
        <v>18</v>
      </c>
      <c r="G22" t="s">
        <v>91</v>
      </c>
      <c r="H22">
        <v>3</v>
      </c>
    </row>
    <row r="23" spans="6:8" x14ac:dyDescent="0.25">
      <c r="F23" t="s">
        <v>8</v>
      </c>
      <c r="G23" t="s">
        <v>92</v>
      </c>
      <c r="H23">
        <v>3</v>
      </c>
    </row>
    <row r="24" spans="6:8" x14ac:dyDescent="0.25">
      <c r="F24" t="s">
        <v>5</v>
      </c>
      <c r="G24" t="s">
        <v>313</v>
      </c>
      <c r="H24">
        <v>2</v>
      </c>
    </row>
    <row r="25" spans="6:8" x14ac:dyDescent="0.25">
      <c r="F25" t="s">
        <v>3</v>
      </c>
      <c r="G25" t="s">
        <v>80</v>
      </c>
      <c r="H25">
        <v>2</v>
      </c>
    </row>
    <row r="26" spans="6:8" x14ac:dyDescent="0.25">
      <c r="F26" t="s">
        <v>18</v>
      </c>
      <c r="G26" t="s">
        <v>118</v>
      </c>
      <c r="H26">
        <v>2</v>
      </c>
    </row>
    <row r="27" spans="6:8" x14ac:dyDescent="0.25">
      <c r="F27" t="s">
        <v>20</v>
      </c>
      <c r="G27" t="s">
        <v>87</v>
      </c>
      <c r="H27">
        <v>2</v>
      </c>
    </row>
    <row r="28" spans="6:8" x14ac:dyDescent="0.25">
      <c r="F28" t="s">
        <v>20</v>
      </c>
      <c r="G28" t="s">
        <v>122</v>
      </c>
      <c r="H28">
        <v>2</v>
      </c>
    </row>
    <row r="29" spans="6:8" x14ac:dyDescent="0.25">
      <c r="F29" t="s">
        <v>20</v>
      </c>
      <c r="G29" t="s">
        <v>123</v>
      </c>
      <c r="H29">
        <v>2</v>
      </c>
    </row>
    <row r="30" spans="6:8" x14ac:dyDescent="0.25">
      <c r="F30" t="s">
        <v>19</v>
      </c>
      <c r="G30" t="s">
        <v>109</v>
      </c>
      <c r="H30">
        <v>2</v>
      </c>
    </row>
    <row r="31" spans="6:8" x14ac:dyDescent="0.25">
      <c r="F31" t="s">
        <v>8</v>
      </c>
      <c r="G31" t="s">
        <v>73</v>
      </c>
      <c r="H31">
        <v>2</v>
      </c>
    </row>
    <row r="32" spans="6:8" x14ac:dyDescent="0.25">
      <c r="F32" t="s">
        <v>7</v>
      </c>
      <c r="G32" t="s">
        <v>85</v>
      </c>
      <c r="H32">
        <v>2</v>
      </c>
    </row>
    <row r="33" spans="6:8" x14ac:dyDescent="0.25">
      <c r="F33" t="s">
        <v>7</v>
      </c>
      <c r="G33" t="s">
        <v>95</v>
      </c>
      <c r="H33">
        <v>2</v>
      </c>
    </row>
    <row r="34" spans="6:8" x14ac:dyDescent="0.25">
      <c r="F34" t="s">
        <v>7</v>
      </c>
      <c r="G34" t="s">
        <v>86</v>
      </c>
      <c r="H34">
        <v>2</v>
      </c>
    </row>
    <row r="35" spans="6:8" x14ac:dyDescent="0.25">
      <c r="F35" t="s">
        <v>7</v>
      </c>
      <c r="G35" t="s">
        <v>94</v>
      </c>
      <c r="H35">
        <v>2</v>
      </c>
    </row>
    <row r="36" spans="6:8" x14ac:dyDescent="0.25">
      <c r="F36" t="s">
        <v>17</v>
      </c>
      <c r="G36" t="s">
        <v>78</v>
      </c>
      <c r="H36">
        <v>2</v>
      </c>
    </row>
    <row r="37" spans="6:8" x14ac:dyDescent="0.25">
      <c r="F37" t="s">
        <v>21</v>
      </c>
      <c r="G37" t="s">
        <v>99</v>
      </c>
      <c r="H37">
        <v>1</v>
      </c>
    </row>
    <row r="38" spans="6:8" x14ac:dyDescent="0.25">
      <c r="F38" t="s">
        <v>21</v>
      </c>
      <c r="G38" t="s">
        <v>114</v>
      </c>
      <c r="H38">
        <v>1</v>
      </c>
    </row>
    <row r="39" spans="6:8" x14ac:dyDescent="0.25">
      <c r="F39" t="s">
        <v>6</v>
      </c>
      <c r="G39" t="s">
        <v>115</v>
      </c>
      <c r="H39">
        <v>1</v>
      </c>
    </row>
    <row r="40" spans="6:8" x14ac:dyDescent="0.25">
      <c r="F40" t="s">
        <v>6</v>
      </c>
      <c r="G40" t="s">
        <v>116</v>
      </c>
      <c r="H40">
        <v>1</v>
      </c>
    </row>
    <row r="41" spans="6:8" x14ac:dyDescent="0.25">
      <c r="F41" t="s">
        <v>2</v>
      </c>
      <c r="G41" t="s">
        <v>102</v>
      </c>
      <c r="H41">
        <v>1</v>
      </c>
    </row>
    <row r="42" spans="6:8" x14ac:dyDescent="0.25">
      <c r="F42" t="s">
        <v>2</v>
      </c>
      <c r="G42" t="s">
        <v>257</v>
      </c>
      <c r="H42">
        <v>1</v>
      </c>
    </row>
    <row r="43" spans="6:8" x14ac:dyDescent="0.25">
      <c r="F43" t="s">
        <v>5</v>
      </c>
      <c r="G43" t="s">
        <v>105</v>
      </c>
      <c r="H43">
        <v>1</v>
      </c>
    </row>
    <row r="44" spans="6:8" x14ac:dyDescent="0.25">
      <c r="F44" t="s">
        <v>3</v>
      </c>
      <c r="G44" t="s">
        <v>119</v>
      </c>
      <c r="H44">
        <v>1</v>
      </c>
    </row>
    <row r="45" spans="6:8" x14ac:dyDescent="0.25">
      <c r="F45" t="s">
        <v>3</v>
      </c>
      <c r="G45" t="s">
        <v>120</v>
      </c>
      <c r="H45">
        <v>1</v>
      </c>
    </row>
    <row r="46" spans="6:8" x14ac:dyDescent="0.25">
      <c r="F46" t="s">
        <v>18</v>
      </c>
      <c r="G46" t="s">
        <v>90</v>
      </c>
      <c r="H46">
        <v>1</v>
      </c>
    </row>
    <row r="47" spans="6:8" x14ac:dyDescent="0.25">
      <c r="F47" t="s">
        <v>18</v>
      </c>
      <c r="G47" t="s">
        <v>117</v>
      </c>
      <c r="H47">
        <v>1</v>
      </c>
    </row>
    <row r="48" spans="6:8" x14ac:dyDescent="0.25">
      <c r="F48" t="s">
        <v>20</v>
      </c>
      <c r="G48" t="s">
        <v>88</v>
      </c>
      <c r="H48">
        <v>1</v>
      </c>
    </row>
    <row r="49" spans="6:8" x14ac:dyDescent="0.25">
      <c r="F49" t="s">
        <v>20</v>
      </c>
      <c r="G49" t="s">
        <v>89</v>
      </c>
      <c r="H49">
        <v>1</v>
      </c>
    </row>
    <row r="50" spans="6:8" x14ac:dyDescent="0.25">
      <c r="F50" t="s">
        <v>19</v>
      </c>
      <c r="G50" t="s">
        <v>68</v>
      </c>
      <c r="H50">
        <v>1</v>
      </c>
    </row>
    <row r="51" spans="6:8" x14ac:dyDescent="0.25">
      <c r="F51" t="s">
        <v>19</v>
      </c>
      <c r="G51" t="s">
        <v>107</v>
      </c>
      <c r="H51">
        <v>1</v>
      </c>
    </row>
    <row r="52" spans="6:8" x14ac:dyDescent="0.25">
      <c r="F52" t="s">
        <v>19</v>
      </c>
      <c r="G52" t="s">
        <v>108</v>
      </c>
      <c r="H52">
        <v>1</v>
      </c>
    </row>
    <row r="53" spans="6:8" x14ac:dyDescent="0.25">
      <c r="F53" t="s">
        <v>19</v>
      </c>
      <c r="G53" t="s">
        <v>121</v>
      </c>
      <c r="H53">
        <v>1</v>
      </c>
    </row>
    <row r="54" spans="6:8" x14ac:dyDescent="0.25">
      <c r="F54" t="s">
        <v>8</v>
      </c>
      <c r="G54" t="s">
        <v>71</v>
      </c>
      <c r="H54">
        <v>1</v>
      </c>
    </row>
    <row r="55" spans="6:8" x14ac:dyDescent="0.25">
      <c r="F55" t="s">
        <v>8</v>
      </c>
      <c r="G55" t="s">
        <v>93</v>
      </c>
      <c r="H55">
        <v>1</v>
      </c>
    </row>
    <row r="56" spans="6:8" x14ac:dyDescent="0.25">
      <c r="F56" t="s">
        <v>8</v>
      </c>
      <c r="G56" t="s">
        <v>110</v>
      </c>
      <c r="H56">
        <v>1</v>
      </c>
    </row>
    <row r="57" spans="6:8" x14ac:dyDescent="0.25">
      <c r="F57" t="s">
        <v>7</v>
      </c>
      <c r="G57" t="s">
        <v>65</v>
      </c>
      <c r="H57">
        <v>1</v>
      </c>
    </row>
    <row r="58" spans="6:8" x14ac:dyDescent="0.25">
      <c r="F58" t="s">
        <v>7</v>
      </c>
      <c r="G58" t="s">
        <v>66</v>
      </c>
      <c r="H58">
        <v>1</v>
      </c>
    </row>
    <row r="59" spans="6:8" x14ac:dyDescent="0.25">
      <c r="F59" t="s">
        <v>7</v>
      </c>
      <c r="G59" t="s">
        <v>84</v>
      </c>
      <c r="H59">
        <v>1</v>
      </c>
    </row>
    <row r="60" spans="6:8" x14ac:dyDescent="0.25">
      <c r="F60" t="s">
        <v>7</v>
      </c>
      <c r="G60" t="s">
        <v>96</v>
      </c>
      <c r="H60">
        <v>1</v>
      </c>
    </row>
    <row r="61" spans="6:8" x14ac:dyDescent="0.25">
      <c r="F61" t="s">
        <v>17</v>
      </c>
      <c r="G61" t="s">
        <v>81</v>
      </c>
      <c r="H61">
        <v>1</v>
      </c>
    </row>
    <row r="62" spans="6:8" x14ac:dyDescent="0.25">
      <c r="F62" t="s">
        <v>17</v>
      </c>
      <c r="G62" t="s">
        <v>256</v>
      </c>
      <c r="H62">
        <v>1</v>
      </c>
    </row>
  </sheetData>
  <sheetProtection algorithmName="SHA-512" hashValue="v0pBnb7YiW/wUM1m4zoS9sBD1AZHuJWN3QHmvsHHJOl5a+RfU/j+aIofKVG66K83O5pDTV04gEZkaovOLAMunw==" saltValue="vpDXtcGzhaz1gBpeBVtgpA==" spinCount="100000" sheet="1" formatCells="0" formatColumns="0" formatRows="0" insertColumns="0" insertRows="0" insertHyperlinks="0" deleteColumns="0" deleteRows="0" sort="0" autoFilter="0" pivotTables="0"/>
  <mergeCells count="1">
    <mergeCell ref="C1:L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3">
    <tablePart r:id="rId3"/>
    <tablePart r:id="rId4"/>
    <tablePart r:id="rId5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9"/>
  <sheetViews>
    <sheetView zoomScaleNormal="100" workbookViewId="0">
      <selection activeCell="G9" sqref="G9"/>
    </sheetView>
  </sheetViews>
  <sheetFormatPr defaultRowHeight="15" x14ac:dyDescent="0.25"/>
  <cols>
    <col min="1" max="1" width="14.85546875" bestFit="1" customWidth="1"/>
    <col min="2" max="2" width="11.5703125" bestFit="1" customWidth="1"/>
    <col min="3" max="3" width="15.42578125" bestFit="1" customWidth="1"/>
    <col min="4" max="4" width="16.5703125" bestFit="1" customWidth="1"/>
    <col min="5" max="5" width="2" customWidth="1"/>
    <col min="6" max="6" width="14.85546875" bestFit="1" customWidth="1"/>
    <col min="7" max="7" width="31.85546875" bestFit="1" customWidth="1"/>
    <col min="8" max="8" width="7.5703125" bestFit="1" customWidth="1"/>
    <col min="9" max="9" width="1.85546875" customWidth="1"/>
    <col min="10" max="10" width="14.85546875" bestFit="1" customWidth="1"/>
    <col min="11" max="11" width="19.42578125" bestFit="1" customWidth="1"/>
    <col min="12" max="12" width="20.42578125" bestFit="1" customWidth="1"/>
  </cols>
  <sheetData>
    <row r="1" spans="1:12" ht="57.6" customHeight="1" x14ac:dyDescent="0.25">
      <c r="B1" s="531" t="s">
        <v>28</v>
      </c>
      <c r="C1" s="531"/>
      <c r="D1" s="531"/>
      <c r="E1" s="531"/>
      <c r="F1" s="531"/>
      <c r="G1" s="531"/>
      <c r="H1" s="531"/>
      <c r="I1" s="531"/>
      <c r="J1" s="531"/>
      <c r="K1" s="531"/>
      <c r="L1" s="531"/>
    </row>
    <row r="2" spans="1:12" x14ac:dyDescent="0.25">
      <c r="A2" t="s">
        <v>13</v>
      </c>
      <c r="B2" t="s">
        <v>59</v>
      </c>
      <c r="C2" t="s">
        <v>60</v>
      </c>
      <c r="D2" t="s">
        <v>83</v>
      </c>
      <c r="F2" t="s">
        <v>13</v>
      </c>
      <c r="G2" t="s">
        <v>61</v>
      </c>
      <c r="H2" t="s">
        <v>62</v>
      </c>
      <c r="J2" t="s">
        <v>13</v>
      </c>
      <c r="K2" t="s">
        <v>63</v>
      </c>
      <c r="L2" t="s">
        <v>64</v>
      </c>
    </row>
    <row r="3" spans="1:12" x14ac:dyDescent="0.25">
      <c r="A3" t="s">
        <v>8</v>
      </c>
      <c r="B3">
        <v>53</v>
      </c>
      <c r="C3">
        <v>21</v>
      </c>
      <c r="D3" s="164">
        <f>Tabela1514[[#This Row],[GOLS PRÓ]]-Tabela1514[[#This Row],[GOLS CONTRA]]</f>
        <v>32</v>
      </c>
      <c r="F3" t="s">
        <v>8</v>
      </c>
      <c r="G3" t="s">
        <v>130</v>
      </c>
      <c r="H3">
        <v>15</v>
      </c>
      <c r="J3" t="s">
        <v>17</v>
      </c>
      <c r="K3">
        <v>11</v>
      </c>
      <c r="L3">
        <v>0</v>
      </c>
    </row>
    <row r="4" spans="1:12" x14ac:dyDescent="0.25">
      <c r="A4" t="s">
        <v>5</v>
      </c>
      <c r="B4">
        <v>37</v>
      </c>
      <c r="C4">
        <v>12</v>
      </c>
      <c r="D4" s="164">
        <f>Tabela1514[[#This Row],[GOLS PRÓ]]-Tabela1514[[#This Row],[GOLS CONTRA]]</f>
        <v>25</v>
      </c>
      <c r="F4" t="s">
        <v>8</v>
      </c>
      <c r="G4" t="s">
        <v>129</v>
      </c>
      <c r="H4">
        <v>12</v>
      </c>
      <c r="J4" t="s">
        <v>5</v>
      </c>
      <c r="K4">
        <v>9</v>
      </c>
      <c r="L4">
        <v>2</v>
      </c>
    </row>
    <row r="5" spans="1:12" x14ac:dyDescent="0.25">
      <c r="A5" t="s">
        <v>17</v>
      </c>
      <c r="B5">
        <v>43</v>
      </c>
      <c r="C5">
        <v>32</v>
      </c>
      <c r="D5">
        <f>Tabela1514[[#This Row],[GOLS PRÓ]]-Tabela1514[[#This Row],[GOLS CONTRA]]</f>
        <v>11</v>
      </c>
      <c r="F5" t="s">
        <v>17</v>
      </c>
      <c r="G5" t="s">
        <v>77</v>
      </c>
      <c r="H5">
        <v>12</v>
      </c>
      <c r="J5" t="s">
        <v>8</v>
      </c>
      <c r="K5">
        <v>9</v>
      </c>
      <c r="L5">
        <v>1</v>
      </c>
    </row>
    <row r="6" spans="1:12" x14ac:dyDescent="0.25">
      <c r="A6" t="s">
        <v>3</v>
      </c>
      <c r="B6">
        <v>21</v>
      </c>
      <c r="C6">
        <v>17</v>
      </c>
      <c r="D6">
        <f>Tabela1514[[#This Row],[GOLS PRÓ]]-Tabela1514[[#This Row],[GOLS CONTRA]]</f>
        <v>4</v>
      </c>
      <c r="F6" t="s">
        <v>17</v>
      </c>
      <c r="G6" t="s">
        <v>78</v>
      </c>
      <c r="H6">
        <v>10</v>
      </c>
      <c r="J6" t="s">
        <v>20</v>
      </c>
      <c r="K6">
        <v>8</v>
      </c>
      <c r="L6">
        <v>3</v>
      </c>
    </row>
    <row r="7" spans="1:12" x14ac:dyDescent="0.25">
      <c r="A7" t="s">
        <v>31</v>
      </c>
      <c r="B7">
        <v>13</v>
      </c>
      <c r="C7">
        <v>12</v>
      </c>
      <c r="D7" s="164">
        <f>Tabela1514[[#This Row],[GOLS PRÓ]]-Tabela1514[[#This Row],[GOLS CONTRA]]</f>
        <v>1</v>
      </c>
      <c r="F7" t="s">
        <v>1</v>
      </c>
      <c r="G7" t="s">
        <v>148</v>
      </c>
      <c r="H7">
        <v>8</v>
      </c>
      <c r="J7" t="s">
        <v>4</v>
      </c>
      <c r="K7">
        <v>7</v>
      </c>
      <c r="L7">
        <v>1</v>
      </c>
    </row>
    <row r="8" spans="1:12" x14ac:dyDescent="0.25">
      <c r="A8" t="s">
        <v>1</v>
      </c>
      <c r="B8">
        <v>15</v>
      </c>
      <c r="C8">
        <v>17</v>
      </c>
      <c r="D8">
        <f>Tabela1514[[#This Row],[GOLS PRÓ]]-Tabela1514[[#This Row],[GOLS CONTRA]]</f>
        <v>-2</v>
      </c>
      <c r="F8" t="s">
        <v>5</v>
      </c>
      <c r="G8" t="s">
        <v>252</v>
      </c>
      <c r="H8">
        <v>8</v>
      </c>
      <c r="J8" t="s">
        <v>29</v>
      </c>
      <c r="K8">
        <v>6</v>
      </c>
      <c r="L8">
        <v>2</v>
      </c>
    </row>
    <row r="9" spans="1:12" x14ac:dyDescent="0.25">
      <c r="A9" t="s">
        <v>26</v>
      </c>
      <c r="B9">
        <v>7</v>
      </c>
      <c r="C9">
        <v>10</v>
      </c>
      <c r="D9" s="164">
        <f>Tabela1514[[#This Row],[GOLS PRÓ]]-Tabela1514[[#This Row],[GOLS CONTRA]]</f>
        <v>-3</v>
      </c>
      <c r="F9" t="s">
        <v>3</v>
      </c>
      <c r="G9" t="s">
        <v>79</v>
      </c>
      <c r="H9">
        <v>8</v>
      </c>
      <c r="J9" t="s">
        <v>6</v>
      </c>
      <c r="K9">
        <v>6</v>
      </c>
      <c r="L9">
        <v>4</v>
      </c>
    </row>
    <row r="10" spans="1:12" x14ac:dyDescent="0.25">
      <c r="A10" t="s">
        <v>20</v>
      </c>
      <c r="B10">
        <v>15</v>
      </c>
      <c r="C10">
        <v>18</v>
      </c>
      <c r="D10" s="164">
        <f>Tabela1514[[#This Row],[GOLS PRÓ]]-Tabela1514[[#This Row],[GOLS CONTRA]]</f>
        <v>-3</v>
      </c>
      <c r="F10" t="s">
        <v>8</v>
      </c>
      <c r="G10" t="s">
        <v>92</v>
      </c>
      <c r="H10">
        <v>8</v>
      </c>
      <c r="J10" t="s">
        <v>31</v>
      </c>
      <c r="K10">
        <v>6</v>
      </c>
      <c r="L10">
        <v>0</v>
      </c>
    </row>
    <row r="11" spans="1:12" x14ac:dyDescent="0.25">
      <c r="A11" t="s">
        <v>35</v>
      </c>
      <c r="B11">
        <v>15</v>
      </c>
      <c r="C11">
        <v>18</v>
      </c>
      <c r="D11" s="164">
        <f>Tabela1514[[#This Row],[GOLS PRÓ]]-Tabela1514[[#This Row],[GOLS CONTRA]]</f>
        <v>-3</v>
      </c>
      <c r="F11" t="s">
        <v>5</v>
      </c>
      <c r="G11" t="s">
        <v>151</v>
      </c>
      <c r="H11">
        <v>7</v>
      </c>
      <c r="J11" t="s">
        <v>3</v>
      </c>
      <c r="K11">
        <v>6</v>
      </c>
      <c r="L11">
        <v>1</v>
      </c>
    </row>
    <row r="12" spans="1:12" x14ac:dyDescent="0.25">
      <c r="A12" t="s">
        <v>4</v>
      </c>
      <c r="B12">
        <v>11</v>
      </c>
      <c r="C12">
        <v>14</v>
      </c>
      <c r="D12" s="164">
        <f>Tabela1514[[#This Row],[GOLS PRÓ]]-Tabela1514[[#This Row],[GOLS CONTRA]]</f>
        <v>-3</v>
      </c>
      <c r="F12" t="s">
        <v>35</v>
      </c>
      <c r="G12" t="s">
        <v>166</v>
      </c>
      <c r="H12">
        <v>7</v>
      </c>
      <c r="J12" t="s">
        <v>35</v>
      </c>
      <c r="K12">
        <v>5</v>
      </c>
      <c r="L12">
        <v>5</v>
      </c>
    </row>
    <row r="13" spans="1:12" x14ac:dyDescent="0.25">
      <c r="A13" t="s">
        <v>30</v>
      </c>
      <c r="B13">
        <v>8</v>
      </c>
      <c r="C13">
        <v>12</v>
      </c>
      <c r="D13" s="164">
        <f>Tabela1514[[#This Row],[GOLS PRÓ]]-Tabela1514[[#This Row],[GOLS CONTRA]]</f>
        <v>-4</v>
      </c>
      <c r="F13" t="s">
        <v>8</v>
      </c>
      <c r="G13" t="s">
        <v>131</v>
      </c>
      <c r="H13">
        <v>7</v>
      </c>
      <c r="J13" t="s">
        <v>32</v>
      </c>
      <c r="K13">
        <v>4</v>
      </c>
      <c r="L13">
        <v>0</v>
      </c>
    </row>
    <row r="14" spans="1:12" x14ac:dyDescent="0.25">
      <c r="A14" t="s">
        <v>33</v>
      </c>
      <c r="B14">
        <v>10</v>
      </c>
      <c r="C14">
        <v>14</v>
      </c>
      <c r="D14" s="164">
        <f>Tabela1514[[#This Row],[GOLS PRÓ]]-Tabela1514[[#This Row],[GOLS CONTRA]]</f>
        <v>-4</v>
      </c>
      <c r="F14" t="s">
        <v>17</v>
      </c>
      <c r="G14" t="s">
        <v>126</v>
      </c>
      <c r="H14">
        <v>7</v>
      </c>
      <c r="J14" t="s">
        <v>33</v>
      </c>
      <c r="K14">
        <v>4</v>
      </c>
      <c r="L14">
        <v>0</v>
      </c>
    </row>
    <row r="15" spans="1:12" x14ac:dyDescent="0.25">
      <c r="A15" t="s">
        <v>25</v>
      </c>
      <c r="B15">
        <v>5</v>
      </c>
      <c r="C15">
        <v>10</v>
      </c>
      <c r="D15" s="164">
        <f>Tabela1514[[#This Row],[GOLS PRÓ]]-Tabela1514[[#This Row],[GOLS CONTRA]]</f>
        <v>-5</v>
      </c>
      <c r="F15" t="s">
        <v>20</v>
      </c>
      <c r="G15" t="s">
        <v>174</v>
      </c>
      <c r="H15">
        <v>6</v>
      </c>
      <c r="J15" t="s">
        <v>30</v>
      </c>
      <c r="K15">
        <v>3</v>
      </c>
      <c r="L15">
        <v>0</v>
      </c>
    </row>
    <row r="16" spans="1:12" x14ac:dyDescent="0.25">
      <c r="A16" t="s">
        <v>29</v>
      </c>
      <c r="B16">
        <v>5</v>
      </c>
      <c r="C16">
        <v>11</v>
      </c>
      <c r="D16" s="164">
        <f>Tabela1514[[#This Row],[GOLS PRÓ]]-Tabela1514[[#This Row],[GOLS CONTRA]]</f>
        <v>-6</v>
      </c>
      <c r="F16" t="s">
        <v>31</v>
      </c>
      <c r="G16" t="s">
        <v>163</v>
      </c>
      <c r="H16">
        <v>6</v>
      </c>
      <c r="J16" t="s">
        <v>25</v>
      </c>
      <c r="K16">
        <v>3</v>
      </c>
      <c r="L16">
        <v>0</v>
      </c>
    </row>
    <row r="17" spans="1:12" x14ac:dyDescent="0.25">
      <c r="A17" t="s">
        <v>6</v>
      </c>
      <c r="B17">
        <v>5</v>
      </c>
      <c r="C17">
        <v>13</v>
      </c>
      <c r="D17" s="164">
        <f>Tabela1514[[#This Row],[GOLS PRÓ]]-Tabela1514[[#This Row],[GOLS CONTRA]]</f>
        <v>-8</v>
      </c>
      <c r="F17" t="s">
        <v>4</v>
      </c>
      <c r="G17" t="s">
        <v>125</v>
      </c>
      <c r="H17">
        <v>6</v>
      </c>
      <c r="J17" t="s">
        <v>1</v>
      </c>
      <c r="K17">
        <v>3</v>
      </c>
      <c r="L17">
        <v>0</v>
      </c>
    </row>
    <row r="18" spans="1:12" x14ac:dyDescent="0.25">
      <c r="A18" t="s">
        <v>32</v>
      </c>
      <c r="B18">
        <v>1</v>
      </c>
      <c r="C18">
        <v>11</v>
      </c>
      <c r="D18">
        <f>Tabela1514[[#This Row],[GOLS PRÓ]]-Tabela1514[[#This Row],[GOLS CONTRA]]</f>
        <v>-10</v>
      </c>
      <c r="F18" t="s">
        <v>17</v>
      </c>
      <c r="G18" t="s">
        <v>127</v>
      </c>
      <c r="H18">
        <v>6</v>
      </c>
      <c r="J18" t="s">
        <v>21</v>
      </c>
      <c r="K18">
        <v>2</v>
      </c>
      <c r="L18">
        <v>0</v>
      </c>
    </row>
    <row r="19" spans="1:12" x14ac:dyDescent="0.25">
      <c r="A19" t="s">
        <v>21</v>
      </c>
      <c r="B19">
        <v>3</v>
      </c>
      <c r="C19">
        <v>19</v>
      </c>
      <c r="D19">
        <f>Tabela1514[[#This Row],[GOLS PRÓ]]-Tabela1514[[#This Row],[GOLS CONTRA]]</f>
        <v>-16</v>
      </c>
      <c r="F19" t="s">
        <v>3</v>
      </c>
      <c r="G19" t="s">
        <v>120</v>
      </c>
      <c r="H19">
        <v>5</v>
      </c>
      <c r="J19" t="s">
        <v>26</v>
      </c>
      <c r="K19">
        <v>2</v>
      </c>
      <c r="L19">
        <v>0</v>
      </c>
    </row>
    <row r="20" spans="1:12" x14ac:dyDescent="0.25">
      <c r="F20" t="s">
        <v>17</v>
      </c>
      <c r="G20" t="s">
        <v>232</v>
      </c>
      <c r="H20">
        <v>5</v>
      </c>
    </row>
    <row r="21" spans="1:12" x14ac:dyDescent="0.25">
      <c r="F21" t="s">
        <v>5</v>
      </c>
      <c r="G21" t="s">
        <v>184</v>
      </c>
      <c r="H21">
        <v>4</v>
      </c>
    </row>
    <row r="22" spans="1:12" x14ac:dyDescent="0.25">
      <c r="F22" t="s">
        <v>30</v>
      </c>
      <c r="G22" t="s">
        <v>138</v>
      </c>
      <c r="H22">
        <v>3</v>
      </c>
    </row>
    <row r="23" spans="1:12" x14ac:dyDescent="0.25">
      <c r="F23" t="s">
        <v>30</v>
      </c>
      <c r="G23" t="s">
        <v>139</v>
      </c>
      <c r="H23">
        <v>3</v>
      </c>
    </row>
    <row r="24" spans="1:12" x14ac:dyDescent="0.25">
      <c r="F24" t="s">
        <v>5</v>
      </c>
      <c r="G24" t="s">
        <v>152</v>
      </c>
      <c r="H24">
        <v>3</v>
      </c>
    </row>
    <row r="25" spans="1:12" x14ac:dyDescent="0.25">
      <c r="F25" t="s">
        <v>5</v>
      </c>
      <c r="G25" t="s">
        <v>260</v>
      </c>
      <c r="H25">
        <v>3</v>
      </c>
    </row>
    <row r="26" spans="1:12" x14ac:dyDescent="0.25">
      <c r="F26" t="s">
        <v>3</v>
      </c>
      <c r="G26" t="s">
        <v>258</v>
      </c>
      <c r="H26">
        <v>3</v>
      </c>
    </row>
    <row r="27" spans="1:12" x14ac:dyDescent="0.25">
      <c r="F27" t="s">
        <v>20</v>
      </c>
      <c r="G27" t="s">
        <v>173</v>
      </c>
      <c r="H27">
        <v>3</v>
      </c>
    </row>
    <row r="28" spans="1:12" x14ac:dyDescent="0.25">
      <c r="F28" t="s">
        <v>8</v>
      </c>
      <c r="G28" t="s">
        <v>132</v>
      </c>
      <c r="H28">
        <v>3</v>
      </c>
    </row>
    <row r="29" spans="1:12" x14ac:dyDescent="0.25">
      <c r="F29" t="s">
        <v>1</v>
      </c>
      <c r="G29" t="s">
        <v>147</v>
      </c>
      <c r="H29">
        <v>2</v>
      </c>
    </row>
    <row r="30" spans="1:12" x14ac:dyDescent="0.25">
      <c r="F30" t="s">
        <v>30</v>
      </c>
      <c r="G30" t="s">
        <v>172</v>
      </c>
      <c r="H30">
        <v>2</v>
      </c>
    </row>
    <row r="31" spans="1:12" x14ac:dyDescent="0.25">
      <c r="F31" t="s">
        <v>26</v>
      </c>
      <c r="G31" t="s">
        <v>156</v>
      </c>
      <c r="H31">
        <v>2</v>
      </c>
    </row>
    <row r="32" spans="1:12" x14ac:dyDescent="0.25">
      <c r="F32" t="s">
        <v>26</v>
      </c>
      <c r="G32" t="s">
        <v>178</v>
      </c>
      <c r="H32">
        <v>2</v>
      </c>
    </row>
    <row r="33" spans="6:8" x14ac:dyDescent="0.25">
      <c r="F33" t="s">
        <v>5</v>
      </c>
      <c r="G33" t="s">
        <v>284</v>
      </c>
      <c r="H33">
        <v>2</v>
      </c>
    </row>
    <row r="34" spans="6:8" x14ac:dyDescent="0.25">
      <c r="F34" t="s">
        <v>5</v>
      </c>
      <c r="G34" t="s">
        <v>150</v>
      </c>
      <c r="H34">
        <v>2</v>
      </c>
    </row>
    <row r="35" spans="6:8" x14ac:dyDescent="0.25">
      <c r="F35" t="s">
        <v>3</v>
      </c>
      <c r="G35" t="s">
        <v>82</v>
      </c>
      <c r="H35">
        <v>2</v>
      </c>
    </row>
    <row r="36" spans="6:8" x14ac:dyDescent="0.25">
      <c r="F36" t="s">
        <v>20</v>
      </c>
      <c r="G36" t="s">
        <v>193</v>
      </c>
      <c r="H36">
        <v>2</v>
      </c>
    </row>
    <row r="37" spans="6:8" x14ac:dyDescent="0.25">
      <c r="F37" t="s">
        <v>20</v>
      </c>
      <c r="G37" t="s">
        <v>175</v>
      </c>
      <c r="H37">
        <v>2</v>
      </c>
    </row>
    <row r="38" spans="6:8" x14ac:dyDescent="0.25">
      <c r="F38" t="s">
        <v>35</v>
      </c>
      <c r="G38" t="s">
        <v>168</v>
      </c>
      <c r="H38">
        <v>2</v>
      </c>
    </row>
    <row r="39" spans="6:8" x14ac:dyDescent="0.25">
      <c r="F39" t="s">
        <v>35</v>
      </c>
      <c r="G39" t="s">
        <v>181</v>
      </c>
      <c r="H39">
        <v>2</v>
      </c>
    </row>
    <row r="40" spans="6:8" x14ac:dyDescent="0.25">
      <c r="F40" t="s">
        <v>35</v>
      </c>
      <c r="G40" t="s">
        <v>183</v>
      </c>
      <c r="H40">
        <v>2</v>
      </c>
    </row>
    <row r="41" spans="6:8" x14ac:dyDescent="0.25">
      <c r="F41" t="s">
        <v>31</v>
      </c>
      <c r="G41" t="s">
        <v>227</v>
      </c>
      <c r="H41">
        <v>2</v>
      </c>
    </row>
    <row r="42" spans="6:8" x14ac:dyDescent="0.25">
      <c r="F42" t="s">
        <v>31</v>
      </c>
      <c r="G42" t="s">
        <v>229</v>
      </c>
      <c r="H42">
        <v>2</v>
      </c>
    </row>
    <row r="43" spans="6:8" x14ac:dyDescent="0.25">
      <c r="F43" t="s">
        <v>31</v>
      </c>
      <c r="G43" t="s">
        <v>228</v>
      </c>
      <c r="H43">
        <v>2</v>
      </c>
    </row>
    <row r="44" spans="6:8" x14ac:dyDescent="0.25">
      <c r="F44" t="s">
        <v>8</v>
      </c>
      <c r="G44" t="s">
        <v>286</v>
      </c>
      <c r="H44">
        <v>2</v>
      </c>
    </row>
    <row r="45" spans="6:8" x14ac:dyDescent="0.25">
      <c r="F45" t="s">
        <v>8</v>
      </c>
      <c r="G45" t="s">
        <v>133</v>
      </c>
      <c r="H45">
        <v>2</v>
      </c>
    </row>
    <row r="46" spans="6:8" x14ac:dyDescent="0.25">
      <c r="F46" t="s">
        <v>29</v>
      </c>
      <c r="G46" t="s">
        <v>158</v>
      </c>
      <c r="H46">
        <v>2</v>
      </c>
    </row>
    <row r="47" spans="6:8" x14ac:dyDescent="0.25">
      <c r="F47" t="s">
        <v>222</v>
      </c>
      <c r="G47" t="s">
        <v>223</v>
      </c>
      <c r="H47">
        <v>2</v>
      </c>
    </row>
    <row r="48" spans="6:8" x14ac:dyDescent="0.25">
      <c r="F48" t="s">
        <v>222</v>
      </c>
      <c r="G48" t="s">
        <v>243</v>
      </c>
      <c r="H48">
        <v>2</v>
      </c>
    </row>
    <row r="49" spans="6:8" x14ac:dyDescent="0.25">
      <c r="F49" t="s">
        <v>25</v>
      </c>
      <c r="G49" t="s">
        <v>137</v>
      </c>
      <c r="H49">
        <v>2</v>
      </c>
    </row>
    <row r="50" spans="6:8" x14ac:dyDescent="0.25">
      <c r="F50" t="s">
        <v>4</v>
      </c>
      <c r="G50" t="s">
        <v>124</v>
      </c>
      <c r="H50">
        <v>2</v>
      </c>
    </row>
    <row r="51" spans="6:8" x14ac:dyDescent="0.25">
      <c r="F51" t="s">
        <v>1</v>
      </c>
      <c r="G51" t="s">
        <v>146</v>
      </c>
      <c r="H51">
        <v>1</v>
      </c>
    </row>
    <row r="52" spans="6:8" x14ac:dyDescent="0.25">
      <c r="F52" t="s">
        <v>1</v>
      </c>
      <c r="G52" t="s">
        <v>149</v>
      </c>
      <c r="H52">
        <v>1</v>
      </c>
    </row>
    <row r="53" spans="6:8" x14ac:dyDescent="0.25">
      <c r="F53" t="s">
        <v>1</v>
      </c>
      <c r="G53" t="s">
        <v>273</v>
      </c>
      <c r="H53">
        <v>1</v>
      </c>
    </row>
    <row r="54" spans="6:8" x14ac:dyDescent="0.25">
      <c r="F54" t="s">
        <v>21</v>
      </c>
      <c r="G54" t="s">
        <v>134</v>
      </c>
      <c r="H54">
        <v>1</v>
      </c>
    </row>
    <row r="55" spans="6:8" x14ac:dyDescent="0.25">
      <c r="F55" t="s">
        <v>21</v>
      </c>
      <c r="G55" t="s">
        <v>135</v>
      </c>
      <c r="H55">
        <v>1</v>
      </c>
    </row>
    <row r="56" spans="6:8" x14ac:dyDescent="0.25">
      <c r="F56" t="s">
        <v>21</v>
      </c>
      <c r="G56" t="s">
        <v>165</v>
      </c>
      <c r="H56">
        <v>1</v>
      </c>
    </row>
    <row r="57" spans="6:8" x14ac:dyDescent="0.25">
      <c r="F57" t="s">
        <v>32</v>
      </c>
      <c r="G57" t="s">
        <v>145</v>
      </c>
      <c r="H57">
        <v>1</v>
      </c>
    </row>
    <row r="58" spans="6:8" x14ac:dyDescent="0.25">
      <c r="F58" t="s">
        <v>6</v>
      </c>
      <c r="G58" t="s">
        <v>142</v>
      </c>
      <c r="H58">
        <v>1</v>
      </c>
    </row>
    <row r="59" spans="6:8" x14ac:dyDescent="0.25">
      <c r="F59" t="s">
        <v>6</v>
      </c>
      <c r="G59" t="s">
        <v>143</v>
      </c>
      <c r="H59">
        <v>1</v>
      </c>
    </row>
    <row r="60" spans="6:8" x14ac:dyDescent="0.25">
      <c r="F60" t="s">
        <v>6</v>
      </c>
      <c r="G60" t="s">
        <v>144</v>
      </c>
      <c r="H60">
        <v>1</v>
      </c>
    </row>
    <row r="61" spans="6:8" x14ac:dyDescent="0.25">
      <c r="F61" t="s">
        <v>6</v>
      </c>
      <c r="G61" t="s">
        <v>116</v>
      </c>
      <c r="H61">
        <v>1</v>
      </c>
    </row>
    <row r="62" spans="6:8" x14ac:dyDescent="0.25">
      <c r="F62" t="s">
        <v>6</v>
      </c>
      <c r="G62" t="s">
        <v>180</v>
      </c>
      <c r="H62">
        <v>1</v>
      </c>
    </row>
    <row r="63" spans="6:8" x14ac:dyDescent="0.25">
      <c r="F63" t="s">
        <v>26</v>
      </c>
      <c r="G63" t="s">
        <v>155</v>
      </c>
      <c r="H63">
        <v>1</v>
      </c>
    </row>
    <row r="64" spans="6:8" x14ac:dyDescent="0.25">
      <c r="F64" t="s">
        <v>26</v>
      </c>
      <c r="G64" t="s">
        <v>157</v>
      </c>
      <c r="H64">
        <v>1</v>
      </c>
    </row>
    <row r="65" spans="6:8" x14ac:dyDescent="0.25">
      <c r="F65" t="s">
        <v>26</v>
      </c>
      <c r="G65" t="s">
        <v>179</v>
      </c>
      <c r="H65">
        <v>1</v>
      </c>
    </row>
    <row r="66" spans="6:8" x14ac:dyDescent="0.25">
      <c r="F66" t="s">
        <v>5</v>
      </c>
      <c r="G66" t="s">
        <v>153</v>
      </c>
      <c r="H66">
        <v>1</v>
      </c>
    </row>
    <row r="67" spans="6:8" x14ac:dyDescent="0.25">
      <c r="F67" t="s">
        <v>5</v>
      </c>
      <c r="G67" t="s">
        <v>154</v>
      </c>
      <c r="H67">
        <v>1</v>
      </c>
    </row>
    <row r="68" spans="6:8" x14ac:dyDescent="0.25">
      <c r="F68" t="s">
        <v>5</v>
      </c>
      <c r="G68" t="s">
        <v>185</v>
      </c>
      <c r="H68">
        <v>1</v>
      </c>
    </row>
    <row r="69" spans="6:8" x14ac:dyDescent="0.25">
      <c r="F69" t="s">
        <v>5</v>
      </c>
      <c r="G69" t="s">
        <v>224</v>
      </c>
      <c r="H69">
        <v>1</v>
      </c>
    </row>
    <row r="70" spans="6:8" x14ac:dyDescent="0.25">
      <c r="F70" t="s">
        <v>5</v>
      </c>
      <c r="G70" t="s">
        <v>225</v>
      </c>
      <c r="H70">
        <v>1</v>
      </c>
    </row>
    <row r="71" spans="6:8" x14ac:dyDescent="0.25">
      <c r="F71" t="s">
        <v>5</v>
      </c>
      <c r="G71" t="s">
        <v>226</v>
      </c>
      <c r="H71">
        <v>1</v>
      </c>
    </row>
    <row r="72" spans="6:8" x14ac:dyDescent="0.25">
      <c r="F72" t="s">
        <v>5</v>
      </c>
      <c r="G72" t="s">
        <v>261</v>
      </c>
      <c r="H72">
        <v>1</v>
      </c>
    </row>
    <row r="73" spans="6:8" x14ac:dyDescent="0.25">
      <c r="F73" t="s">
        <v>5</v>
      </c>
      <c r="G73" t="s">
        <v>104</v>
      </c>
      <c r="H73">
        <v>1</v>
      </c>
    </row>
    <row r="74" spans="6:8" x14ac:dyDescent="0.25">
      <c r="F74" t="s">
        <v>3</v>
      </c>
      <c r="G74" t="s">
        <v>136</v>
      </c>
      <c r="H74">
        <v>1</v>
      </c>
    </row>
    <row r="75" spans="6:8" x14ac:dyDescent="0.25">
      <c r="F75" t="s">
        <v>3</v>
      </c>
      <c r="G75" t="s">
        <v>259</v>
      </c>
      <c r="H75">
        <v>1</v>
      </c>
    </row>
    <row r="76" spans="6:8" x14ac:dyDescent="0.25">
      <c r="F76" t="s">
        <v>3</v>
      </c>
      <c r="G76" t="s">
        <v>314</v>
      </c>
      <c r="H76">
        <v>1</v>
      </c>
    </row>
    <row r="77" spans="6:8" x14ac:dyDescent="0.25">
      <c r="F77" t="s">
        <v>20</v>
      </c>
      <c r="G77" t="s">
        <v>176</v>
      </c>
      <c r="H77">
        <v>1</v>
      </c>
    </row>
    <row r="78" spans="6:8" x14ac:dyDescent="0.25">
      <c r="F78" t="s">
        <v>20</v>
      </c>
      <c r="G78" t="s">
        <v>285</v>
      </c>
      <c r="H78">
        <v>1</v>
      </c>
    </row>
    <row r="79" spans="6:8" x14ac:dyDescent="0.25">
      <c r="F79" t="s">
        <v>35</v>
      </c>
      <c r="G79" t="s">
        <v>167</v>
      </c>
      <c r="H79">
        <v>1</v>
      </c>
    </row>
    <row r="80" spans="6:8" x14ac:dyDescent="0.25">
      <c r="F80" t="s">
        <v>35</v>
      </c>
      <c r="G80" t="s">
        <v>182</v>
      </c>
      <c r="H80">
        <v>1</v>
      </c>
    </row>
    <row r="81" spans="6:8" x14ac:dyDescent="0.25">
      <c r="F81" t="s">
        <v>31</v>
      </c>
      <c r="G81" t="s">
        <v>164</v>
      </c>
      <c r="H81">
        <v>1</v>
      </c>
    </row>
    <row r="82" spans="6:8" x14ac:dyDescent="0.25">
      <c r="F82" t="s">
        <v>8</v>
      </c>
      <c r="G82" t="s">
        <v>246</v>
      </c>
      <c r="H82">
        <v>1</v>
      </c>
    </row>
    <row r="83" spans="6:8" x14ac:dyDescent="0.25">
      <c r="F83" t="s">
        <v>8</v>
      </c>
      <c r="G83" t="s">
        <v>272</v>
      </c>
      <c r="H83">
        <v>1</v>
      </c>
    </row>
    <row r="84" spans="6:8" x14ac:dyDescent="0.25">
      <c r="F84" t="s">
        <v>29</v>
      </c>
      <c r="G84" t="s">
        <v>159</v>
      </c>
      <c r="H84">
        <v>1</v>
      </c>
    </row>
    <row r="85" spans="6:8" x14ac:dyDescent="0.25">
      <c r="F85" t="s">
        <v>29</v>
      </c>
      <c r="G85" t="s">
        <v>160</v>
      </c>
      <c r="H85">
        <v>1</v>
      </c>
    </row>
    <row r="86" spans="6:8" x14ac:dyDescent="0.25">
      <c r="F86" t="s">
        <v>29</v>
      </c>
      <c r="G86" t="s">
        <v>161</v>
      </c>
      <c r="H86">
        <v>1</v>
      </c>
    </row>
    <row r="87" spans="6:8" x14ac:dyDescent="0.25">
      <c r="F87" t="s">
        <v>222</v>
      </c>
      <c r="G87" t="s">
        <v>230</v>
      </c>
      <c r="H87">
        <v>1</v>
      </c>
    </row>
    <row r="88" spans="6:8" x14ac:dyDescent="0.25">
      <c r="F88" t="s">
        <v>222</v>
      </c>
      <c r="G88" t="s">
        <v>244</v>
      </c>
      <c r="H88">
        <v>1</v>
      </c>
    </row>
    <row r="89" spans="6:8" x14ac:dyDescent="0.25">
      <c r="F89" t="s">
        <v>222</v>
      </c>
      <c r="G89" t="s">
        <v>245</v>
      </c>
      <c r="H89">
        <v>1</v>
      </c>
    </row>
    <row r="90" spans="6:8" x14ac:dyDescent="0.25">
      <c r="F90" t="s">
        <v>222</v>
      </c>
      <c r="G90" t="s">
        <v>271</v>
      </c>
      <c r="H90">
        <v>1</v>
      </c>
    </row>
    <row r="91" spans="6:8" x14ac:dyDescent="0.25">
      <c r="F91" t="s">
        <v>25</v>
      </c>
      <c r="G91" t="s">
        <v>170</v>
      </c>
      <c r="H91">
        <v>1</v>
      </c>
    </row>
    <row r="92" spans="6:8" x14ac:dyDescent="0.25">
      <c r="F92" t="s">
        <v>25</v>
      </c>
      <c r="G92" t="s">
        <v>171</v>
      </c>
      <c r="H92">
        <v>1</v>
      </c>
    </row>
    <row r="93" spans="6:8" x14ac:dyDescent="0.25">
      <c r="F93" t="s">
        <v>25</v>
      </c>
      <c r="G93" t="s">
        <v>231</v>
      </c>
      <c r="H93">
        <v>1</v>
      </c>
    </row>
    <row r="94" spans="6:8" x14ac:dyDescent="0.25">
      <c r="F94" t="s">
        <v>4</v>
      </c>
      <c r="G94" t="s">
        <v>140</v>
      </c>
      <c r="H94">
        <v>1</v>
      </c>
    </row>
    <row r="95" spans="6:8" x14ac:dyDescent="0.25">
      <c r="F95" t="s">
        <v>4</v>
      </c>
      <c r="G95" t="s">
        <v>141</v>
      </c>
      <c r="H95">
        <v>1</v>
      </c>
    </row>
    <row r="96" spans="6:8" x14ac:dyDescent="0.25">
      <c r="F96" t="s">
        <v>4</v>
      </c>
      <c r="G96" t="s">
        <v>162</v>
      </c>
      <c r="H96">
        <v>1</v>
      </c>
    </row>
    <row r="97" spans="6:8" x14ac:dyDescent="0.25">
      <c r="F97" t="s">
        <v>17</v>
      </c>
      <c r="G97" t="s">
        <v>128</v>
      </c>
      <c r="H97">
        <v>1</v>
      </c>
    </row>
    <row r="98" spans="6:8" x14ac:dyDescent="0.25">
      <c r="F98" t="s">
        <v>17</v>
      </c>
      <c r="G98" t="s">
        <v>169</v>
      </c>
      <c r="H98">
        <v>1</v>
      </c>
    </row>
    <row r="99" spans="6:8" x14ac:dyDescent="0.25">
      <c r="F99" t="s">
        <v>17</v>
      </c>
      <c r="G99" t="s">
        <v>177</v>
      </c>
      <c r="H99">
        <v>1</v>
      </c>
    </row>
  </sheetData>
  <sheetProtection algorithmName="SHA-512" hashValue="q/bBT3bsQ26DSEDjSMGghJ+bs0N3jl961Pk04Mb/we8240PsioDte07XCbO83ULQrubdVDj40cPAP/PocAanwA==" saltValue="6BWIErssqSF41qO8ECFx5g==" spinCount="100000" sheet="1" formatCells="0" formatColumns="0" formatRows="0" insertColumns="0" insertRows="0" insertHyperlinks="0" deleteColumns="0" deleteRows="0" sort="0" autoFilter="0" pivotTables="0"/>
  <mergeCells count="1">
    <mergeCell ref="B1:L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3">
    <tablePart r:id="rId3"/>
    <tablePart r:id="rId4"/>
    <tablePart r:id="rId5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workbookViewId="0">
      <selection activeCell="G13" sqref="G13"/>
    </sheetView>
  </sheetViews>
  <sheetFormatPr defaultRowHeight="15" x14ac:dyDescent="0.25"/>
  <cols>
    <col min="1" max="1" width="14.85546875" bestFit="1" customWidth="1"/>
    <col min="2" max="2" width="11.5703125" bestFit="1" customWidth="1"/>
    <col min="3" max="3" width="15.42578125" bestFit="1" customWidth="1"/>
    <col min="4" max="4" width="16.5703125" bestFit="1" customWidth="1"/>
    <col min="5" max="5" width="1.140625" customWidth="1"/>
    <col min="6" max="6" width="14.85546875" bestFit="1" customWidth="1"/>
    <col min="7" max="7" width="36.85546875" bestFit="1" customWidth="1"/>
    <col min="8" max="8" width="7.5703125" bestFit="1" customWidth="1"/>
    <col min="9" max="9" width="2.42578125" customWidth="1"/>
    <col min="10" max="10" width="14.85546875" bestFit="1" customWidth="1"/>
    <col min="11" max="11" width="19.42578125" bestFit="1" customWidth="1"/>
    <col min="12" max="12" width="20.42578125" bestFit="1" customWidth="1"/>
  </cols>
  <sheetData>
    <row r="1" spans="1:12" ht="46.7" customHeight="1" x14ac:dyDescent="0.25">
      <c r="B1" s="531" t="s">
        <v>233</v>
      </c>
      <c r="C1" s="531"/>
      <c r="D1" s="531"/>
      <c r="E1" s="531"/>
      <c r="F1" s="531"/>
      <c r="G1" s="531"/>
      <c r="H1" s="531"/>
      <c r="I1" s="531"/>
      <c r="J1" s="531"/>
      <c r="K1" s="531"/>
      <c r="L1" s="531"/>
    </row>
    <row r="2" spans="1:12" x14ac:dyDescent="0.25">
      <c r="A2" t="s">
        <v>13</v>
      </c>
      <c r="B2" t="s">
        <v>59</v>
      </c>
      <c r="C2" t="s">
        <v>60</v>
      </c>
      <c r="D2" t="s">
        <v>83</v>
      </c>
      <c r="F2" t="s">
        <v>13</v>
      </c>
      <c r="G2" t="s">
        <v>61</v>
      </c>
      <c r="H2" t="s">
        <v>62</v>
      </c>
      <c r="J2" t="s">
        <v>13</v>
      </c>
      <c r="K2" t="s">
        <v>63</v>
      </c>
      <c r="L2" t="s">
        <v>64</v>
      </c>
    </row>
    <row r="3" spans="1:12" x14ac:dyDescent="0.25">
      <c r="A3" t="s">
        <v>5</v>
      </c>
      <c r="B3">
        <v>24</v>
      </c>
      <c r="C3">
        <v>10</v>
      </c>
      <c r="D3" s="164">
        <f>Tabela15817[[#This Row],[GOLS PRÓ]]-Tabela15817[[#This Row],[GOLS CONTRA]]</f>
        <v>14</v>
      </c>
      <c r="F3" t="s">
        <v>20</v>
      </c>
      <c r="G3" t="s">
        <v>234</v>
      </c>
      <c r="H3">
        <v>8</v>
      </c>
      <c r="J3" t="s">
        <v>7</v>
      </c>
      <c r="K3">
        <v>6</v>
      </c>
      <c r="L3">
        <v>0</v>
      </c>
    </row>
    <row r="4" spans="1:12" x14ac:dyDescent="0.25">
      <c r="A4" t="s">
        <v>20</v>
      </c>
      <c r="B4">
        <v>24</v>
      </c>
      <c r="C4">
        <v>19</v>
      </c>
      <c r="D4">
        <f>Tabela15817[[#This Row],[GOLS PRÓ]]-Tabela15817[[#This Row],[GOLS CONTRA]]</f>
        <v>5</v>
      </c>
      <c r="F4" t="s">
        <v>20</v>
      </c>
      <c r="G4" t="s">
        <v>89</v>
      </c>
      <c r="H4">
        <v>7</v>
      </c>
      <c r="J4" t="s">
        <v>20</v>
      </c>
      <c r="K4">
        <v>5</v>
      </c>
      <c r="L4">
        <v>2</v>
      </c>
    </row>
    <row r="5" spans="1:12" x14ac:dyDescent="0.25">
      <c r="A5" t="s">
        <v>2</v>
      </c>
      <c r="B5">
        <v>13</v>
      </c>
      <c r="C5">
        <v>11</v>
      </c>
      <c r="D5" s="164">
        <f>Tabela15817[[#This Row],[GOLS PRÓ]]-Tabela15817[[#This Row],[GOLS CONTRA]]</f>
        <v>2</v>
      </c>
      <c r="F5" t="s">
        <v>7</v>
      </c>
      <c r="G5" t="s">
        <v>201</v>
      </c>
      <c r="H5">
        <v>5</v>
      </c>
      <c r="J5" t="s">
        <v>186</v>
      </c>
      <c r="K5">
        <v>3</v>
      </c>
      <c r="L5">
        <v>0</v>
      </c>
    </row>
    <row r="6" spans="1:12" x14ac:dyDescent="0.25">
      <c r="A6" t="s">
        <v>186</v>
      </c>
      <c r="B6">
        <v>18</v>
      </c>
      <c r="C6">
        <v>16</v>
      </c>
      <c r="D6" s="164">
        <f>Tabela15817[[#This Row],[GOLS PRÓ]]-Tabela15817[[#This Row],[GOLS CONTRA]]</f>
        <v>2</v>
      </c>
      <c r="F6" t="s">
        <v>2</v>
      </c>
      <c r="G6" t="s">
        <v>212</v>
      </c>
      <c r="H6">
        <v>4</v>
      </c>
      <c r="J6" t="s">
        <v>2</v>
      </c>
      <c r="K6">
        <v>3</v>
      </c>
      <c r="L6">
        <v>1</v>
      </c>
    </row>
    <row r="7" spans="1:12" x14ac:dyDescent="0.25">
      <c r="A7" t="s">
        <v>7</v>
      </c>
      <c r="B7">
        <v>12</v>
      </c>
      <c r="C7">
        <v>14</v>
      </c>
      <c r="D7" s="164">
        <f>Tabela15817[[#This Row],[GOLS PRÓ]]-Tabela15817[[#This Row],[GOLS CONTRA]]</f>
        <v>-2</v>
      </c>
      <c r="F7" t="s">
        <v>5</v>
      </c>
      <c r="G7" t="s">
        <v>208</v>
      </c>
      <c r="H7">
        <v>4</v>
      </c>
      <c r="J7" t="s">
        <v>5</v>
      </c>
      <c r="K7">
        <v>3</v>
      </c>
      <c r="L7">
        <v>0</v>
      </c>
    </row>
    <row r="8" spans="1:12" x14ac:dyDescent="0.25">
      <c r="A8" t="s">
        <v>6</v>
      </c>
      <c r="B8">
        <v>9</v>
      </c>
      <c r="C8">
        <v>13</v>
      </c>
      <c r="D8">
        <f>Tabela15817[[#This Row],[GOLS PRÓ]]-Tabela15817[[#This Row],[GOLS CONTRA]]</f>
        <v>-4</v>
      </c>
      <c r="F8" t="s">
        <v>5</v>
      </c>
      <c r="G8" t="s">
        <v>226</v>
      </c>
      <c r="H8">
        <v>4</v>
      </c>
      <c r="J8" t="s">
        <v>3</v>
      </c>
      <c r="K8">
        <v>0</v>
      </c>
      <c r="L8">
        <v>0</v>
      </c>
    </row>
    <row r="9" spans="1:12" x14ac:dyDescent="0.25">
      <c r="A9" t="s">
        <v>3</v>
      </c>
      <c r="B9">
        <v>7</v>
      </c>
      <c r="C9">
        <v>12</v>
      </c>
      <c r="D9">
        <f>Tabela15817[[#This Row],[GOLS PRÓ]]-Tabela15817[[#This Row],[GOLS CONTRA]]</f>
        <v>-5</v>
      </c>
      <c r="F9" t="s">
        <v>25</v>
      </c>
      <c r="G9" t="s">
        <v>189</v>
      </c>
      <c r="H9">
        <v>4</v>
      </c>
      <c r="J9" t="s">
        <v>6</v>
      </c>
      <c r="K9">
        <v>0</v>
      </c>
      <c r="L9">
        <v>0</v>
      </c>
    </row>
    <row r="10" spans="1:12" x14ac:dyDescent="0.25">
      <c r="F10" t="s">
        <v>25</v>
      </c>
      <c r="G10" t="s">
        <v>190</v>
      </c>
      <c r="H10">
        <v>4</v>
      </c>
    </row>
    <row r="11" spans="1:12" x14ac:dyDescent="0.25">
      <c r="F11" t="s">
        <v>5</v>
      </c>
      <c r="G11" t="s">
        <v>209</v>
      </c>
      <c r="H11">
        <v>3</v>
      </c>
    </row>
    <row r="12" spans="1:12" x14ac:dyDescent="0.25">
      <c r="F12" t="s">
        <v>5</v>
      </c>
      <c r="G12" t="s">
        <v>207</v>
      </c>
      <c r="H12">
        <v>3</v>
      </c>
    </row>
    <row r="13" spans="1:12" x14ac:dyDescent="0.25">
      <c r="F13" t="s">
        <v>7</v>
      </c>
      <c r="G13" t="s">
        <v>202</v>
      </c>
      <c r="H13">
        <v>3</v>
      </c>
    </row>
    <row r="14" spans="1:12" x14ac:dyDescent="0.25">
      <c r="F14" t="s">
        <v>6</v>
      </c>
      <c r="G14" t="s">
        <v>116</v>
      </c>
      <c r="H14">
        <v>2</v>
      </c>
    </row>
    <row r="15" spans="1:12" x14ac:dyDescent="0.25">
      <c r="F15" t="s">
        <v>6</v>
      </c>
      <c r="G15" t="s">
        <v>198</v>
      </c>
      <c r="H15">
        <v>2</v>
      </c>
    </row>
    <row r="16" spans="1:12" x14ac:dyDescent="0.25">
      <c r="F16" t="s">
        <v>6</v>
      </c>
      <c r="G16" t="s">
        <v>200</v>
      </c>
      <c r="H16">
        <v>2</v>
      </c>
    </row>
    <row r="17" spans="6:8" x14ac:dyDescent="0.25">
      <c r="F17" t="s">
        <v>2</v>
      </c>
      <c r="G17" t="s">
        <v>194</v>
      </c>
      <c r="H17">
        <v>2</v>
      </c>
    </row>
    <row r="18" spans="6:8" x14ac:dyDescent="0.25">
      <c r="F18" t="s">
        <v>2</v>
      </c>
      <c r="G18" t="s">
        <v>112</v>
      </c>
      <c r="H18">
        <v>2</v>
      </c>
    </row>
    <row r="19" spans="6:8" x14ac:dyDescent="0.25">
      <c r="F19" t="s">
        <v>5</v>
      </c>
      <c r="G19" t="s">
        <v>216</v>
      </c>
      <c r="H19">
        <v>2</v>
      </c>
    </row>
    <row r="20" spans="6:8" x14ac:dyDescent="0.25">
      <c r="F20" t="s">
        <v>5</v>
      </c>
      <c r="G20" t="s">
        <v>215</v>
      </c>
      <c r="H20">
        <v>2</v>
      </c>
    </row>
    <row r="21" spans="6:8" x14ac:dyDescent="0.25">
      <c r="F21" t="s">
        <v>3</v>
      </c>
      <c r="G21" t="s">
        <v>197</v>
      </c>
      <c r="H21">
        <v>2</v>
      </c>
    </row>
    <row r="22" spans="6:8" x14ac:dyDescent="0.25">
      <c r="F22" t="s">
        <v>20</v>
      </c>
      <c r="G22" t="s">
        <v>193</v>
      </c>
      <c r="H22">
        <v>2</v>
      </c>
    </row>
    <row r="23" spans="6:8" x14ac:dyDescent="0.25">
      <c r="F23" t="s">
        <v>7</v>
      </c>
      <c r="G23" t="s">
        <v>203</v>
      </c>
      <c r="H23">
        <v>2</v>
      </c>
    </row>
    <row r="24" spans="6:8" x14ac:dyDescent="0.25">
      <c r="F24" t="s">
        <v>25</v>
      </c>
      <c r="G24" t="s">
        <v>235</v>
      </c>
      <c r="H24">
        <v>2</v>
      </c>
    </row>
    <row r="25" spans="6:8" x14ac:dyDescent="0.25">
      <c r="F25" t="s">
        <v>25</v>
      </c>
      <c r="G25" t="s">
        <v>188</v>
      </c>
      <c r="H25">
        <v>2</v>
      </c>
    </row>
    <row r="26" spans="6:8" x14ac:dyDescent="0.25">
      <c r="F26" t="s">
        <v>6</v>
      </c>
      <c r="G26" t="s">
        <v>199</v>
      </c>
      <c r="H26">
        <v>1</v>
      </c>
    </row>
    <row r="27" spans="6:8" x14ac:dyDescent="0.25">
      <c r="F27" t="s">
        <v>2</v>
      </c>
      <c r="G27" t="s">
        <v>195</v>
      </c>
      <c r="H27">
        <v>1</v>
      </c>
    </row>
    <row r="28" spans="6:8" x14ac:dyDescent="0.25">
      <c r="F28" t="s">
        <v>5</v>
      </c>
      <c r="G28" t="s">
        <v>213</v>
      </c>
      <c r="H28">
        <v>1</v>
      </c>
    </row>
    <row r="29" spans="6:8" x14ac:dyDescent="0.25">
      <c r="F29" t="s">
        <v>5</v>
      </c>
      <c r="G29" t="s">
        <v>214</v>
      </c>
      <c r="H29">
        <v>1</v>
      </c>
    </row>
    <row r="30" spans="6:8" x14ac:dyDescent="0.25">
      <c r="F30" t="s">
        <v>5</v>
      </c>
      <c r="G30" t="s">
        <v>236</v>
      </c>
      <c r="H30">
        <v>1</v>
      </c>
    </row>
    <row r="31" spans="6:8" x14ac:dyDescent="0.25">
      <c r="F31" t="s">
        <v>5</v>
      </c>
      <c r="G31" t="s">
        <v>237</v>
      </c>
      <c r="H31">
        <v>1</v>
      </c>
    </row>
    <row r="32" spans="6:8" x14ac:dyDescent="0.25">
      <c r="F32" t="s">
        <v>3</v>
      </c>
      <c r="G32" t="s">
        <v>196</v>
      </c>
      <c r="H32">
        <v>1</v>
      </c>
    </row>
    <row r="33" spans="6:8" x14ac:dyDescent="0.25">
      <c r="F33" t="s">
        <v>3</v>
      </c>
      <c r="G33" t="s">
        <v>205</v>
      </c>
      <c r="H33">
        <v>1</v>
      </c>
    </row>
    <row r="34" spans="6:8" x14ac:dyDescent="0.25">
      <c r="F34" t="s">
        <v>3</v>
      </c>
      <c r="G34" t="s">
        <v>206</v>
      </c>
      <c r="H34">
        <v>1</v>
      </c>
    </row>
    <row r="35" spans="6:8" x14ac:dyDescent="0.25">
      <c r="F35" t="s">
        <v>20</v>
      </c>
      <c r="G35" t="s">
        <v>191</v>
      </c>
      <c r="H35">
        <v>1</v>
      </c>
    </row>
    <row r="36" spans="6:8" x14ac:dyDescent="0.25">
      <c r="F36" t="s">
        <v>20</v>
      </c>
      <c r="G36" t="s">
        <v>192</v>
      </c>
      <c r="H36">
        <v>1</v>
      </c>
    </row>
    <row r="37" spans="6:8" x14ac:dyDescent="0.25">
      <c r="F37" t="s">
        <v>20</v>
      </c>
      <c r="G37" t="s">
        <v>238</v>
      </c>
      <c r="H37">
        <v>1</v>
      </c>
    </row>
    <row r="38" spans="6:8" x14ac:dyDescent="0.25">
      <c r="F38" t="s">
        <v>20</v>
      </c>
      <c r="G38" t="s">
        <v>239</v>
      </c>
      <c r="H38">
        <v>1</v>
      </c>
    </row>
    <row r="39" spans="6:8" x14ac:dyDescent="0.25">
      <c r="F39" t="s">
        <v>20</v>
      </c>
      <c r="G39" t="s">
        <v>264</v>
      </c>
      <c r="H39">
        <v>1</v>
      </c>
    </row>
    <row r="40" spans="6:8" x14ac:dyDescent="0.25">
      <c r="F40" t="s">
        <v>7</v>
      </c>
      <c r="G40" t="s">
        <v>240</v>
      </c>
      <c r="H40">
        <v>1</v>
      </c>
    </row>
    <row r="41" spans="6:8" x14ac:dyDescent="0.25">
      <c r="F41" t="s">
        <v>7</v>
      </c>
      <c r="G41" t="s">
        <v>241</v>
      </c>
      <c r="H41">
        <v>1</v>
      </c>
    </row>
    <row r="42" spans="6:8" x14ac:dyDescent="0.25">
      <c r="F42" t="s">
        <v>25</v>
      </c>
      <c r="G42" t="s">
        <v>187</v>
      </c>
      <c r="H42">
        <v>1</v>
      </c>
    </row>
    <row r="43" spans="6:8" x14ac:dyDescent="0.25">
      <c r="F43" t="s">
        <v>25</v>
      </c>
      <c r="G43" t="s">
        <v>204</v>
      </c>
      <c r="H43">
        <v>1</v>
      </c>
    </row>
    <row r="44" spans="6:8" x14ac:dyDescent="0.25">
      <c r="F44" t="s">
        <v>25</v>
      </c>
      <c r="G44" t="s">
        <v>210</v>
      </c>
      <c r="H44">
        <v>1</v>
      </c>
    </row>
    <row r="45" spans="6:8" x14ac:dyDescent="0.25">
      <c r="F45" t="s">
        <v>25</v>
      </c>
      <c r="G45" t="s">
        <v>211</v>
      </c>
      <c r="H45">
        <v>1</v>
      </c>
    </row>
    <row r="46" spans="6:8" x14ac:dyDescent="0.25">
      <c r="F46" t="s">
        <v>25</v>
      </c>
      <c r="G46" t="s">
        <v>242</v>
      </c>
      <c r="H46">
        <v>1</v>
      </c>
    </row>
    <row r="47" spans="6:8" x14ac:dyDescent="0.25">
      <c r="F47" t="s">
        <v>25</v>
      </c>
      <c r="G47" t="s">
        <v>265</v>
      </c>
      <c r="H47">
        <v>1</v>
      </c>
    </row>
  </sheetData>
  <sheetProtection algorithmName="SHA-512" hashValue="Ll3ma/YrXtuI0LrjOfHs+ULGVdoq6rm3R7Po7K58BhHPNWLoYgPCjNu3R4i6lE3GjuKNt67K/Anu31T0fHGFDg==" saltValue="0Q18cisjH/YhCCzko+Sz2g==" spinCount="100000" sheet="1" formatCells="0" formatColumns="0" formatRows="0" insertColumns="0" insertRows="0" insertHyperlinks="0" deleteColumns="0" deleteRows="0" sort="0" autoFilter="0" pivotTables="0"/>
  <mergeCells count="1">
    <mergeCell ref="B1:L1"/>
  </mergeCells>
  <pageMargins left="0.511811024" right="0.511811024" top="0.78740157499999996" bottom="0.78740157499999996" header="0.31496062000000002" footer="0.31496062000000002"/>
  <drawing r:id="rId1"/>
  <tableParts count="3">
    <tablePart r:id="rId2"/>
    <tablePart r:id="rId3"/>
    <tablePart r:id="rId4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"/>
  <sheetViews>
    <sheetView workbookViewId="0">
      <selection activeCell="L12" sqref="L12"/>
    </sheetView>
  </sheetViews>
  <sheetFormatPr defaultRowHeight="15" x14ac:dyDescent="0.25"/>
  <cols>
    <col min="1" max="1" width="14.85546875" bestFit="1" customWidth="1"/>
    <col min="2" max="2" width="11.5703125" bestFit="1" customWidth="1"/>
    <col min="3" max="3" width="15.42578125" bestFit="1" customWidth="1"/>
    <col min="4" max="4" width="16.5703125" bestFit="1" customWidth="1"/>
    <col min="5" max="5" width="1.140625" customWidth="1"/>
    <col min="6" max="6" width="14.85546875" bestFit="1" customWidth="1"/>
    <col min="7" max="7" width="36.85546875" bestFit="1" customWidth="1"/>
    <col min="8" max="8" width="7.5703125" bestFit="1" customWidth="1"/>
    <col min="9" max="9" width="2.42578125" customWidth="1"/>
    <col min="10" max="10" width="14.85546875" bestFit="1" customWidth="1"/>
    <col min="11" max="11" width="19.42578125" bestFit="1" customWidth="1"/>
    <col min="12" max="12" width="20.42578125" bestFit="1" customWidth="1"/>
  </cols>
  <sheetData>
    <row r="1" spans="1:12" ht="46.7" customHeight="1" x14ac:dyDescent="0.25">
      <c r="B1" s="531" t="s">
        <v>249</v>
      </c>
      <c r="C1" s="531"/>
      <c r="D1" s="531"/>
      <c r="E1" s="531"/>
      <c r="F1" s="531"/>
      <c r="G1" s="531"/>
      <c r="H1" s="531"/>
      <c r="I1" s="531"/>
      <c r="J1" s="531"/>
      <c r="K1" s="531"/>
      <c r="L1" s="531"/>
    </row>
    <row r="2" spans="1:12" x14ac:dyDescent="0.25">
      <c r="A2" t="s">
        <v>13</v>
      </c>
      <c r="B2" t="s">
        <v>59</v>
      </c>
      <c r="C2" t="s">
        <v>60</v>
      </c>
      <c r="D2" t="s">
        <v>83</v>
      </c>
      <c r="F2" t="s">
        <v>13</v>
      </c>
      <c r="G2" t="s">
        <v>61</v>
      </c>
      <c r="H2" t="s">
        <v>62</v>
      </c>
      <c r="J2" t="s">
        <v>13</v>
      </c>
      <c r="K2" t="s">
        <v>63</v>
      </c>
      <c r="L2" t="s">
        <v>64</v>
      </c>
    </row>
    <row r="3" spans="1:12" x14ac:dyDescent="0.25">
      <c r="A3" t="s">
        <v>5</v>
      </c>
      <c r="B3">
        <v>10</v>
      </c>
      <c r="C3">
        <v>1</v>
      </c>
      <c r="D3" s="164">
        <f>Tabela158172[[#This Row],[GOLS PRÓ]]-Tabela158172[[#This Row],[GOLS CONTRA]]</f>
        <v>9</v>
      </c>
      <c r="F3" t="s">
        <v>8</v>
      </c>
      <c r="G3" t="s">
        <v>110</v>
      </c>
      <c r="H3">
        <v>4</v>
      </c>
      <c r="J3" t="s">
        <v>2</v>
      </c>
      <c r="K3">
        <v>10</v>
      </c>
      <c r="L3">
        <v>1</v>
      </c>
    </row>
    <row r="4" spans="1:12" x14ac:dyDescent="0.25">
      <c r="A4" t="s">
        <v>8</v>
      </c>
      <c r="B4">
        <v>13</v>
      </c>
      <c r="C4">
        <v>7</v>
      </c>
      <c r="D4" s="164">
        <f>Tabela158172[[#This Row],[GOLS PRÓ]]-Tabela158172[[#This Row],[GOLS CONTRA]]</f>
        <v>6</v>
      </c>
      <c r="F4" t="s">
        <v>5</v>
      </c>
      <c r="G4" t="s">
        <v>252</v>
      </c>
      <c r="H4">
        <v>3</v>
      </c>
      <c r="J4" t="s">
        <v>7</v>
      </c>
      <c r="K4">
        <v>7</v>
      </c>
      <c r="L4">
        <v>0</v>
      </c>
    </row>
    <row r="5" spans="1:12" x14ac:dyDescent="0.25">
      <c r="A5" t="s">
        <v>3</v>
      </c>
      <c r="B5">
        <v>0</v>
      </c>
      <c r="C5">
        <v>2</v>
      </c>
      <c r="D5" s="164">
        <f>Tabela158172[[#This Row],[GOLS PRÓ]]-Tabela158172[[#This Row],[GOLS CONTRA]]</f>
        <v>-2</v>
      </c>
      <c r="F5" t="s">
        <v>8</v>
      </c>
      <c r="G5" t="s">
        <v>276</v>
      </c>
      <c r="H5">
        <v>2</v>
      </c>
      <c r="J5" t="s">
        <v>8</v>
      </c>
      <c r="K5">
        <v>7</v>
      </c>
      <c r="L5">
        <v>0</v>
      </c>
    </row>
    <row r="6" spans="1:12" x14ac:dyDescent="0.25">
      <c r="A6" t="s">
        <v>4</v>
      </c>
      <c r="B6">
        <v>2</v>
      </c>
      <c r="C6">
        <v>4</v>
      </c>
      <c r="D6" s="164">
        <f>Tabela158172[[#This Row],[GOLS PRÓ]]-Tabela158172[[#This Row],[GOLS CONTRA]]</f>
        <v>-2</v>
      </c>
      <c r="F6" t="s">
        <v>7</v>
      </c>
      <c r="G6" t="s">
        <v>278</v>
      </c>
      <c r="H6">
        <v>2</v>
      </c>
      <c r="J6" t="s">
        <v>5</v>
      </c>
      <c r="K6">
        <v>4</v>
      </c>
      <c r="L6">
        <v>0</v>
      </c>
    </row>
    <row r="7" spans="1:12" x14ac:dyDescent="0.25">
      <c r="A7" t="s">
        <v>2</v>
      </c>
      <c r="B7">
        <v>5</v>
      </c>
      <c r="C7">
        <v>8</v>
      </c>
      <c r="D7" s="164">
        <f>Tabela158172[[#This Row],[GOLS PRÓ]]-Tabela158172[[#This Row],[GOLS CONTRA]]</f>
        <v>-3</v>
      </c>
      <c r="F7" t="s">
        <v>5</v>
      </c>
      <c r="G7" t="s">
        <v>253</v>
      </c>
      <c r="H7">
        <v>2</v>
      </c>
      <c r="J7" t="s">
        <v>4</v>
      </c>
      <c r="K7">
        <v>1</v>
      </c>
      <c r="L7">
        <v>0</v>
      </c>
    </row>
    <row r="8" spans="1:12" x14ac:dyDescent="0.25">
      <c r="A8" t="s">
        <v>7</v>
      </c>
      <c r="B8">
        <v>6</v>
      </c>
      <c r="C8">
        <v>9</v>
      </c>
      <c r="D8" s="164">
        <f>Tabela158172[[#This Row],[GOLS PRÓ]]-Tabela158172[[#This Row],[GOLS CONTRA]]</f>
        <v>-3</v>
      </c>
      <c r="F8" t="s">
        <v>5</v>
      </c>
      <c r="G8" t="s">
        <v>104</v>
      </c>
      <c r="H8">
        <v>2</v>
      </c>
      <c r="J8" t="s">
        <v>6</v>
      </c>
      <c r="K8">
        <v>1</v>
      </c>
      <c r="L8">
        <v>0</v>
      </c>
    </row>
    <row r="9" spans="1:12" x14ac:dyDescent="0.25">
      <c r="A9" t="s">
        <v>6</v>
      </c>
      <c r="B9">
        <v>1</v>
      </c>
      <c r="C9">
        <v>6</v>
      </c>
      <c r="D9" s="164">
        <f>Tabela158172[[#This Row],[GOLS PRÓ]]-Tabela158172[[#This Row],[GOLS CONTRA]]</f>
        <v>-5</v>
      </c>
      <c r="F9" t="s">
        <v>8</v>
      </c>
      <c r="G9" t="s">
        <v>277</v>
      </c>
      <c r="H9">
        <v>2</v>
      </c>
      <c r="J9" t="s">
        <v>3</v>
      </c>
      <c r="K9">
        <v>0</v>
      </c>
      <c r="L9">
        <v>0</v>
      </c>
    </row>
    <row r="10" spans="1:12" x14ac:dyDescent="0.25">
      <c r="F10" t="s">
        <v>7</v>
      </c>
      <c r="G10" t="s">
        <v>279</v>
      </c>
      <c r="H10">
        <v>2</v>
      </c>
    </row>
    <row r="11" spans="1:12" x14ac:dyDescent="0.25">
      <c r="F11" t="s">
        <v>8</v>
      </c>
      <c r="G11" t="s">
        <v>290</v>
      </c>
      <c r="H11">
        <v>2</v>
      </c>
    </row>
    <row r="12" spans="1:12" x14ac:dyDescent="0.25">
      <c r="F12" t="s">
        <v>4</v>
      </c>
      <c r="G12" t="s">
        <v>250</v>
      </c>
      <c r="H12">
        <v>1</v>
      </c>
    </row>
    <row r="13" spans="1:12" x14ac:dyDescent="0.25">
      <c r="F13" t="s">
        <v>4</v>
      </c>
      <c r="G13" t="s">
        <v>251</v>
      </c>
      <c r="H13">
        <v>1</v>
      </c>
    </row>
    <row r="14" spans="1:12" x14ac:dyDescent="0.25">
      <c r="F14" t="s">
        <v>2</v>
      </c>
      <c r="G14" t="s">
        <v>280</v>
      </c>
      <c r="H14">
        <v>1</v>
      </c>
    </row>
    <row r="15" spans="1:12" x14ac:dyDescent="0.25">
      <c r="F15" t="s">
        <v>2</v>
      </c>
      <c r="G15" t="s">
        <v>281</v>
      </c>
      <c r="H15">
        <v>1</v>
      </c>
    </row>
    <row r="16" spans="1:12" x14ac:dyDescent="0.25">
      <c r="F16" t="s">
        <v>2</v>
      </c>
      <c r="G16" t="s">
        <v>282</v>
      </c>
      <c r="H16">
        <v>1</v>
      </c>
    </row>
    <row r="17" spans="6:8" x14ac:dyDescent="0.25">
      <c r="F17" t="s">
        <v>2</v>
      </c>
      <c r="G17" t="s">
        <v>283</v>
      </c>
      <c r="H17">
        <v>1</v>
      </c>
    </row>
    <row r="18" spans="6:8" x14ac:dyDescent="0.25">
      <c r="F18" t="s">
        <v>5</v>
      </c>
      <c r="G18" t="s">
        <v>287</v>
      </c>
      <c r="H18">
        <v>1</v>
      </c>
    </row>
    <row r="19" spans="6:8" x14ac:dyDescent="0.25">
      <c r="F19" t="s">
        <v>5</v>
      </c>
      <c r="G19" t="s">
        <v>288</v>
      </c>
      <c r="H19">
        <v>1</v>
      </c>
    </row>
    <row r="20" spans="6:8" x14ac:dyDescent="0.25">
      <c r="F20" t="s">
        <v>7</v>
      </c>
      <c r="G20" t="s">
        <v>95</v>
      </c>
      <c r="H20">
        <v>1</v>
      </c>
    </row>
    <row r="21" spans="6:8" x14ac:dyDescent="0.25">
      <c r="F21" t="s">
        <v>6</v>
      </c>
      <c r="G21" t="s">
        <v>289</v>
      </c>
      <c r="H21">
        <v>1</v>
      </c>
    </row>
    <row r="22" spans="6:8" x14ac:dyDescent="0.25">
      <c r="F22" t="s">
        <v>8</v>
      </c>
      <c r="G22" t="s">
        <v>291</v>
      </c>
      <c r="H22">
        <v>1</v>
      </c>
    </row>
    <row r="23" spans="6:8" x14ac:dyDescent="0.25">
      <c r="F23" t="s">
        <v>5</v>
      </c>
      <c r="G23" t="s">
        <v>292</v>
      </c>
      <c r="H23">
        <v>1</v>
      </c>
    </row>
    <row r="24" spans="6:8" x14ac:dyDescent="0.25">
      <c r="F24" t="s">
        <v>7</v>
      </c>
      <c r="G24" t="s">
        <v>311</v>
      </c>
      <c r="H24">
        <v>1</v>
      </c>
    </row>
    <row r="25" spans="6:8" x14ac:dyDescent="0.25">
      <c r="F25" t="s">
        <v>8</v>
      </c>
      <c r="G25" t="s">
        <v>312</v>
      </c>
      <c r="H25">
        <v>1</v>
      </c>
    </row>
    <row r="26" spans="6:8" x14ac:dyDescent="0.25">
      <c r="F26" t="s">
        <v>2</v>
      </c>
      <c r="G26" t="s">
        <v>388</v>
      </c>
      <c r="H26">
        <v>1</v>
      </c>
    </row>
    <row r="27" spans="6:8" x14ac:dyDescent="0.25">
      <c r="F27" t="s">
        <v>8</v>
      </c>
      <c r="G27" t="s">
        <v>389</v>
      </c>
      <c r="H27">
        <v>1</v>
      </c>
    </row>
  </sheetData>
  <sheetProtection algorithmName="SHA-512" hashValue="EvukedtSPQftDYH6zGrXOfWhLnTjz+fcYrlOOo1PX+MSeojH4W1e0LhqNWuzfaeGCpE8q24NffB7KhOJ+eAN2A==" saltValue="kSiiz7q4YUo94cGBSOLXoA==" spinCount="100000" sheet="1" objects="1" scenarios="1"/>
  <mergeCells count="1">
    <mergeCell ref="B1:L1"/>
  </mergeCells>
  <pageMargins left="0.511811024" right="0.511811024" top="0.78740157499999996" bottom="0.78740157499999996" header="0.31496062000000002" footer="0.31496062000000002"/>
  <drawing r:id="rId1"/>
  <tableParts count="3">
    <tablePart r:id="rId2"/>
    <tablePart r:id="rId3"/>
    <tablePart r:id="rId4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F13"/>
  <sheetViews>
    <sheetView showGridLines="0" workbookViewId="0"/>
  </sheetViews>
  <sheetFormatPr defaultRowHeight="15" x14ac:dyDescent="0.25"/>
  <cols>
    <col min="2" max="2" width="34.140625" customWidth="1"/>
    <col min="3" max="3" width="9.42578125" bestFit="1" customWidth="1"/>
    <col min="4" max="4" width="17.42578125" customWidth="1"/>
    <col min="5" max="5" width="58.42578125" customWidth="1"/>
    <col min="6" max="6" width="15.7109375" bestFit="1" customWidth="1"/>
  </cols>
  <sheetData>
    <row r="6" spans="2:6" x14ac:dyDescent="0.25">
      <c r="B6" s="165" t="s">
        <v>217</v>
      </c>
      <c r="C6" s="165" t="s">
        <v>48</v>
      </c>
      <c r="D6" s="165" t="s">
        <v>219</v>
      </c>
      <c r="E6" s="165" t="s">
        <v>218</v>
      </c>
      <c r="F6" s="196" t="s">
        <v>270</v>
      </c>
    </row>
    <row r="7" spans="2:6" x14ac:dyDescent="0.25">
      <c r="B7" s="186" t="s">
        <v>220</v>
      </c>
      <c r="C7" s="166" t="s">
        <v>4</v>
      </c>
      <c r="D7" s="166" t="s">
        <v>248</v>
      </c>
      <c r="E7" s="166" t="s">
        <v>221</v>
      </c>
      <c r="F7" s="198">
        <v>44743</v>
      </c>
    </row>
    <row r="8" spans="2:6" x14ac:dyDescent="0.25">
      <c r="B8" s="186" t="s">
        <v>247</v>
      </c>
      <c r="C8" s="166" t="s">
        <v>6</v>
      </c>
      <c r="D8" s="166" t="s">
        <v>248</v>
      </c>
      <c r="E8" s="166" t="s">
        <v>221</v>
      </c>
      <c r="F8" s="198">
        <v>44743</v>
      </c>
    </row>
    <row r="9" spans="2:6" x14ac:dyDescent="0.25">
      <c r="B9" s="186" t="s">
        <v>267</v>
      </c>
      <c r="C9" s="166" t="s">
        <v>20</v>
      </c>
      <c r="D9" s="166" t="s">
        <v>268</v>
      </c>
      <c r="E9" s="166" t="s">
        <v>269</v>
      </c>
      <c r="F9" s="197">
        <v>44753</v>
      </c>
    </row>
    <row r="10" spans="2:6" x14ac:dyDescent="0.25">
      <c r="B10" s="186"/>
      <c r="C10" s="166"/>
      <c r="D10" s="166"/>
      <c r="E10" s="166"/>
      <c r="F10" s="196"/>
    </row>
    <row r="11" spans="2:6" x14ac:dyDescent="0.25">
      <c r="B11" s="186"/>
      <c r="C11" s="166"/>
      <c r="D11" s="166"/>
      <c r="E11" s="166"/>
      <c r="F11" s="196"/>
    </row>
    <row r="12" spans="2:6" x14ac:dyDescent="0.25">
      <c r="B12" s="186"/>
      <c r="C12" s="166"/>
      <c r="D12" s="166"/>
      <c r="E12" s="166"/>
      <c r="F12" s="196"/>
    </row>
    <row r="13" spans="2:6" x14ac:dyDescent="0.25">
      <c r="B13" s="166"/>
      <c r="C13" s="166"/>
      <c r="D13" s="166"/>
      <c r="E13" s="166"/>
      <c r="F13" s="196"/>
    </row>
  </sheetData>
  <sheetProtection algorithmName="SHA-512" hashValue="riAXpD+EvJOSCUTF8NoU4f1t6mLA6fJu1Ryt8OdnyJInNF365iWx01zm7Cz5nS7Zvdl3DPZgEEz4OChyLeaAlw==" saltValue="KHgvYgRQIW58Pk50mGMvwA==" spinCount="100000" sheet="1" formatCells="0" formatColumns="0" formatRows="0" insertColumns="0" insertRows="0" insertHyperlinks="0" deleteColumns="0" deleteRows="0" sort="0" autoFilter="0" pivotTables="0"/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11"/>
  <sheetViews>
    <sheetView showGridLines="0" workbookViewId="0">
      <selection activeCell="M15" sqref="M15"/>
    </sheetView>
  </sheetViews>
  <sheetFormatPr defaultRowHeight="15" x14ac:dyDescent="0.25"/>
  <cols>
    <col min="2" max="2" width="2.85546875" bestFit="1" customWidth="1"/>
    <col min="4" max="4" width="13.85546875" bestFit="1" customWidth="1"/>
    <col min="5" max="5" width="7.85546875" bestFit="1" customWidth="1"/>
  </cols>
  <sheetData>
    <row r="5" spans="2:5" x14ac:dyDescent="0.25">
      <c r="C5" s="143" t="s">
        <v>48</v>
      </c>
      <c r="D5" s="143" t="s">
        <v>49</v>
      </c>
      <c r="E5" s="143" t="s">
        <v>50</v>
      </c>
    </row>
    <row r="6" spans="2:5" x14ac:dyDescent="0.25">
      <c r="B6" s="143" t="s">
        <v>42</v>
      </c>
    </row>
    <row r="7" spans="2:5" x14ac:dyDescent="0.25">
      <c r="B7" s="143" t="s">
        <v>43</v>
      </c>
    </row>
    <row r="8" spans="2:5" x14ac:dyDescent="0.25">
      <c r="B8" s="143" t="s">
        <v>44</v>
      </c>
    </row>
    <row r="9" spans="2:5" x14ac:dyDescent="0.25">
      <c r="B9" s="143" t="s">
        <v>45</v>
      </c>
    </row>
    <row r="10" spans="2:5" x14ac:dyDescent="0.25">
      <c r="B10" s="143" t="s">
        <v>46</v>
      </c>
    </row>
    <row r="11" spans="2:5" x14ac:dyDescent="0.25">
      <c r="B11" s="143" t="s">
        <v>47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3"/>
  <sheetViews>
    <sheetView showGridLines="0" zoomScale="90" zoomScaleNormal="90" workbookViewId="0">
      <selection activeCell="C50" sqref="C50"/>
    </sheetView>
  </sheetViews>
  <sheetFormatPr defaultColWidth="8.85546875" defaultRowHeight="12.75" x14ac:dyDescent="0.2"/>
  <cols>
    <col min="1" max="3" width="8.85546875" style="2"/>
    <col min="4" max="4" width="8.85546875" style="2" customWidth="1"/>
    <col min="5" max="5" width="12.5703125" style="2" customWidth="1"/>
    <col min="6" max="6" width="10.140625" style="2" customWidth="1"/>
    <col min="7" max="7" width="8.85546875" style="2"/>
    <col min="8" max="8" width="13" style="2" customWidth="1"/>
    <col min="9" max="9" width="11.140625" style="2" customWidth="1"/>
    <col min="10" max="10" width="8.85546875" style="2"/>
    <col min="11" max="11" width="12.5703125" style="173" customWidth="1"/>
    <col min="12" max="12" width="8.85546875" style="173"/>
    <col min="13" max="13" width="12.5703125" style="2" customWidth="1"/>
    <col min="14" max="15" width="8.85546875" style="2"/>
    <col min="16" max="16" width="11.140625" style="2" customWidth="1"/>
    <col min="17" max="17" width="12.5703125" style="2" customWidth="1"/>
    <col min="18" max="18" width="12.28515625" style="2" customWidth="1"/>
    <col min="19" max="19" width="12.140625" style="2" customWidth="1"/>
    <col min="20" max="16384" width="8.85546875" style="2"/>
  </cols>
  <sheetData>
    <row r="1" spans="1:21" ht="13.35" customHeight="1" x14ac:dyDescent="0.4">
      <c r="C1" s="99"/>
      <c r="D1" s="99"/>
      <c r="E1" s="99"/>
      <c r="F1" s="99"/>
      <c r="G1" s="99"/>
      <c r="H1" s="99"/>
      <c r="I1" s="99"/>
      <c r="J1" s="99"/>
      <c r="K1" s="169"/>
      <c r="L1" s="169"/>
      <c r="M1" s="99"/>
      <c r="N1" s="99"/>
      <c r="O1" s="99"/>
      <c r="P1" s="99"/>
      <c r="Q1" s="99"/>
      <c r="R1" s="99"/>
      <c r="S1" s="99"/>
      <c r="T1" s="99"/>
    </row>
    <row r="2" spans="1:21" ht="13.35" customHeight="1" x14ac:dyDescent="0.4">
      <c r="F2" s="99"/>
      <c r="G2" s="99"/>
      <c r="H2" s="433" t="s">
        <v>28</v>
      </c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99"/>
      <c r="U2" s="99"/>
    </row>
    <row r="3" spans="1:21" ht="13.35" customHeight="1" x14ac:dyDescent="0.4">
      <c r="A3" s="99"/>
      <c r="B3" s="99"/>
      <c r="C3" s="99"/>
      <c r="D3" s="99"/>
      <c r="E3" s="99"/>
      <c r="F3" s="99"/>
      <c r="G3" s="99"/>
      <c r="H3" s="433"/>
      <c r="I3" s="433"/>
      <c r="J3" s="433"/>
      <c r="K3" s="433"/>
      <c r="L3" s="433"/>
      <c r="M3" s="433"/>
      <c r="N3" s="433"/>
      <c r="O3" s="433"/>
      <c r="P3" s="433"/>
      <c r="Q3" s="433"/>
      <c r="R3" s="433"/>
      <c r="S3" s="433"/>
      <c r="T3" s="99"/>
      <c r="U3" s="99"/>
    </row>
    <row r="4" spans="1:21" x14ac:dyDescent="0.2">
      <c r="B4" s="4"/>
      <c r="C4" s="4"/>
      <c r="D4" s="4"/>
      <c r="E4" s="4"/>
      <c r="F4" s="4"/>
      <c r="G4" s="4"/>
      <c r="H4" s="4"/>
      <c r="I4" s="4"/>
      <c r="J4" s="4"/>
      <c r="M4" s="4"/>
      <c r="N4" s="114" t="s">
        <v>3</v>
      </c>
      <c r="O4" s="3"/>
      <c r="P4" s="3"/>
    </row>
    <row r="5" spans="1:21" x14ac:dyDescent="0.2">
      <c r="B5" s="4"/>
      <c r="C5" s="4"/>
      <c r="D5" s="4"/>
      <c r="E5" s="4"/>
      <c r="F5" s="4"/>
      <c r="G5" s="4"/>
      <c r="H5" s="4"/>
      <c r="I5" s="4"/>
      <c r="J5" s="4"/>
      <c r="M5" s="4"/>
      <c r="N5" s="115" t="s">
        <v>17</v>
      </c>
      <c r="P5" s="5">
        <v>4</v>
      </c>
      <c r="Q5" s="3" t="s">
        <v>3</v>
      </c>
    </row>
    <row r="6" spans="1:21" x14ac:dyDescent="0.2">
      <c r="B6" s="4"/>
      <c r="C6" s="4"/>
      <c r="D6" s="4"/>
      <c r="E6" s="4"/>
      <c r="F6" s="4"/>
      <c r="G6" s="4"/>
      <c r="H6" s="4"/>
      <c r="I6" s="4"/>
      <c r="J6" s="4"/>
      <c r="M6" s="6" t="s">
        <v>26</v>
      </c>
      <c r="N6" s="116">
        <v>1</v>
      </c>
      <c r="O6" s="5"/>
      <c r="P6" s="7" t="s">
        <v>17</v>
      </c>
      <c r="Q6" s="5">
        <v>19</v>
      </c>
      <c r="R6" s="3" t="s">
        <v>3</v>
      </c>
    </row>
    <row r="7" spans="1:21" x14ac:dyDescent="0.2">
      <c r="B7" s="4"/>
      <c r="C7" s="4"/>
      <c r="D7" s="4"/>
      <c r="E7" s="4"/>
      <c r="F7" s="4"/>
      <c r="G7" s="4"/>
      <c r="H7" s="4"/>
      <c r="I7" s="6" t="s">
        <v>29</v>
      </c>
      <c r="J7" s="6"/>
      <c r="K7" s="100"/>
      <c r="L7" s="100"/>
      <c r="M7" s="8">
        <v>12</v>
      </c>
      <c r="N7" s="117" t="s">
        <v>26</v>
      </c>
      <c r="O7" s="7"/>
      <c r="Q7" s="10"/>
      <c r="R7" s="5">
        <v>27</v>
      </c>
    </row>
    <row r="8" spans="1:21" x14ac:dyDescent="0.2">
      <c r="B8" s="4"/>
      <c r="C8" s="4"/>
      <c r="D8" s="4"/>
      <c r="E8" s="4"/>
      <c r="F8" s="4"/>
      <c r="G8" s="4"/>
      <c r="H8" s="6" t="s">
        <v>31</v>
      </c>
      <c r="I8" s="8">
        <v>23</v>
      </c>
      <c r="J8" s="4"/>
      <c r="M8" s="11"/>
      <c r="N8" s="115" t="s">
        <v>25</v>
      </c>
      <c r="Q8" s="10"/>
      <c r="R8" s="10"/>
    </row>
    <row r="9" spans="1:21" x14ac:dyDescent="0.2">
      <c r="B9" s="4"/>
      <c r="C9" s="4"/>
      <c r="D9" s="4"/>
      <c r="E9" s="4"/>
      <c r="F9" s="4"/>
      <c r="G9" s="4"/>
      <c r="H9" s="8">
        <v>29</v>
      </c>
      <c r="I9" s="12" t="s">
        <v>31</v>
      </c>
      <c r="J9" s="4"/>
      <c r="M9" s="12" t="s">
        <v>29</v>
      </c>
      <c r="N9" s="116"/>
      <c r="O9" s="13"/>
      <c r="P9" s="5">
        <v>5</v>
      </c>
      <c r="Q9" s="7" t="s">
        <v>25</v>
      </c>
      <c r="R9" s="10"/>
      <c r="S9" s="3" t="s">
        <v>3</v>
      </c>
    </row>
    <row r="10" spans="1:21" x14ac:dyDescent="0.2">
      <c r="B10" s="4"/>
      <c r="C10" s="4"/>
      <c r="D10" s="4"/>
      <c r="E10" s="4"/>
      <c r="F10" s="4"/>
      <c r="G10" s="4"/>
      <c r="H10" s="11"/>
      <c r="I10" s="4"/>
      <c r="J10" s="4"/>
      <c r="M10" s="4"/>
      <c r="N10" s="117" t="s">
        <v>29</v>
      </c>
      <c r="O10" s="3"/>
      <c r="P10" s="7"/>
      <c r="R10" s="10"/>
      <c r="S10" s="5">
        <v>33</v>
      </c>
    </row>
    <row r="11" spans="1:21" x14ac:dyDescent="0.2">
      <c r="B11" s="4"/>
      <c r="C11" s="4"/>
      <c r="D11" s="4"/>
      <c r="E11" s="4"/>
      <c r="F11" s="6" t="s">
        <v>17</v>
      </c>
      <c r="G11" s="6"/>
      <c r="H11" s="11"/>
      <c r="I11" s="4"/>
      <c r="J11" s="4"/>
      <c r="M11" s="4"/>
      <c r="N11" s="115" t="s">
        <v>30</v>
      </c>
      <c r="R11" s="10"/>
      <c r="S11" s="10"/>
    </row>
    <row r="12" spans="1:21" x14ac:dyDescent="0.2">
      <c r="B12" s="4"/>
      <c r="C12" s="4"/>
      <c r="D12" s="4"/>
      <c r="E12" s="6" t="s">
        <v>17</v>
      </c>
      <c r="F12" s="8">
        <v>31</v>
      </c>
      <c r="G12" s="4"/>
      <c r="H12" s="11"/>
      <c r="I12" s="4"/>
      <c r="J12" s="4"/>
      <c r="M12" s="6" t="s">
        <v>30</v>
      </c>
      <c r="N12" s="116"/>
      <c r="O12" s="13"/>
      <c r="P12" s="5">
        <v>6</v>
      </c>
      <c r="Q12" s="3" t="s">
        <v>20</v>
      </c>
      <c r="R12" s="10"/>
      <c r="S12" s="10"/>
    </row>
    <row r="13" spans="1:21" x14ac:dyDescent="0.2">
      <c r="B13" s="4"/>
      <c r="C13" s="4"/>
      <c r="D13" s="4"/>
      <c r="E13" s="8">
        <v>34</v>
      </c>
      <c r="F13" s="12" t="s">
        <v>1</v>
      </c>
      <c r="G13" s="4"/>
      <c r="H13" s="11"/>
      <c r="I13" s="4"/>
      <c r="J13" s="4"/>
      <c r="K13" s="100" t="s">
        <v>4</v>
      </c>
      <c r="L13" s="100"/>
      <c r="M13" s="8">
        <v>13</v>
      </c>
      <c r="N13" s="117" t="s">
        <v>20</v>
      </c>
      <c r="O13" s="3"/>
      <c r="P13" s="7"/>
      <c r="Q13" s="5">
        <v>20</v>
      </c>
      <c r="R13" s="7" t="s">
        <v>20</v>
      </c>
      <c r="S13" s="10"/>
    </row>
    <row r="14" spans="1:21" x14ac:dyDescent="0.2">
      <c r="B14" s="4"/>
      <c r="C14" s="4"/>
      <c r="D14" s="4"/>
      <c r="E14" s="11"/>
      <c r="F14" s="4"/>
      <c r="G14" s="4"/>
      <c r="H14" s="11"/>
      <c r="I14" s="6" t="s">
        <v>17</v>
      </c>
      <c r="J14" s="6"/>
      <c r="K14" s="15">
        <v>16</v>
      </c>
      <c r="M14" s="11"/>
      <c r="N14" s="115" t="s">
        <v>31</v>
      </c>
      <c r="Q14" s="10"/>
      <c r="S14" s="10"/>
    </row>
    <row r="15" spans="1:21" x14ac:dyDescent="0.2">
      <c r="B15" s="4"/>
      <c r="C15" s="4"/>
      <c r="D15" s="4"/>
      <c r="E15" s="11"/>
      <c r="F15" s="4"/>
      <c r="G15" s="4"/>
      <c r="H15" s="12" t="s">
        <v>17</v>
      </c>
      <c r="I15" s="8">
        <v>24</v>
      </c>
      <c r="J15" s="4"/>
      <c r="K15" s="101" t="s">
        <v>17</v>
      </c>
      <c r="M15" s="12" t="s">
        <v>4</v>
      </c>
      <c r="N15" s="116"/>
      <c r="O15" s="13"/>
      <c r="P15" s="5">
        <v>7</v>
      </c>
      <c r="Q15" s="7" t="s">
        <v>31</v>
      </c>
      <c r="S15" s="10"/>
      <c r="T15" s="9"/>
    </row>
    <row r="16" spans="1:21" x14ac:dyDescent="0.2">
      <c r="B16" s="4"/>
      <c r="C16" s="4"/>
      <c r="D16" s="4"/>
      <c r="E16" s="11"/>
      <c r="F16" s="4"/>
      <c r="G16" s="4"/>
      <c r="H16" s="4"/>
      <c r="I16" s="12" t="s">
        <v>25</v>
      </c>
      <c r="J16" s="4"/>
      <c r="M16" s="4"/>
      <c r="N16" s="117" t="s">
        <v>4</v>
      </c>
      <c r="O16" s="3"/>
      <c r="P16" s="7"/>
      <c r="S16" s="10"/>
      <c r="T16" s="10"/>
    </row>
    <row r="17" spans="2:20" x14ac:dyDescent="0.2">
      <c r="B17" s="4"/>
      <c r="C17" s="4"/>
      <c r="D17" s="4"/>
      <c r="E17" s="11"/>
      <c r="F17" s="4"/>
      <c r="G17" s="4"/>
      <c r="H17" s="4"/>
      <c r="I17" s="4"/>
      <c r="J17" s="4"/>
      <c r="M17" s="4"/>
      <c r="N17" s="114" t="s">
        <v>21</v>
      </c>
      <c r="O17" s="3"/>
      <c r="P17" s="3"/>
      <c r="S17" s="10"/>
      <c r="T17" s="10"/>
    </row>
    <row r="18" spans="2:20" x14ac:dyDescent="0.2">
      <c r="B18" s="4"/>
      <c r="C18" s="6" t="s">
        <v>8</v>
      </c>
      <c r="D18" s="6"/>
      <c r="E18" s="11"/>
      <c r="F18" s="4"/>
      <c r="G18" s="4"/>
      <c r="H18" s="4"/>
      <c r="I18" s="4"/>
      <c r="J18" s="4"/>
      <c r="M18" s="4"/>
      <c r="N18" s="115" t="s">
        <v>35</v>
      </c>
      <c r="P18" s="5">
        <v>8</v>
      </c>
      <c r="Q18" s="3" t="s">
        <v>35</v>
      </c>
      <c r="S18" s="10"/>
      <c r="T18" s="10"/>
    </row>
    <row r="19" spans="2:20" x14ac:dyDescent="0.2">
      <c r="B19" s="6"/>
      <c r="C19" s="8">
        <v>35</v>
      </c>
      <c r="D19" s="4"/>
      <c r="E19" s="11"/>
      <c r="F19" s="4"/>
      <c r="G19" s="4"/>
      <c r="H19" s="4"/>
      <c r="I19" s="4"/>
      <c r="J19" s="4"/>
      <c r="M19" s="6" t="s">
        <v>6</v>
      </c>
      <c r="N19" s="116">
        <v>2</v>
      </c>
      <c r="O19" s="5"/>
      <c r="P19" s="7" t="s">
        <v>35</v>
      </c>
      <c r="Q19" s="5">
        <v>21</v>
      </c>
      <c r="R19" s="3" t="s">
        <v>1</v>
      </c>
      <c r="S19" s="10"/>
      <c r="T19" s="10"/>
    </row>
    <row r="20" spans="2:20" x14ac:dyDescent="0.2">
      <c r="B20" s="8"/>
      <c r="C20" s="12" t="s">
        <v>3</v>
      </c>
      <c r="D20" s="4"/>
      <c r="E20" s="11"/>
      <c r="F20" s="4"/>
      <c r="G20" s="4"/>
      <c r="H20" s="4"/>
      <c r="I20" s="4"/>
      <c r="J20" s="4"/>
      <c r="K20" s="100" t="s">
        <v>6</v>
      </c>
      <c r="L20" s="100"/>
      <c r="M20" s="8">
        <v>14</v>
      </c>
      <c r="N20" s="117" t="s">
        <v>6</v>
      </c>
      <c r="O20" s="7"/>
      <c r="Q20" s="10"/>
      <c r="R20" s="5">
        <v>28</v>
      </c>
      <c r="S20" s="10"/>
      <c r="T20" s="10"/>
    </row>
    <row r="21" spans="2:20" x14ac:dyDescent="0.2">
      <c r="B21" s="11"/>
      <c r="C21" s="4"/>
      <c r="D21" s="4"/>
      <c r="E21" s="11"/>
      <c r="F21" s="4"/>
      <c r="G21" s="4"/>
      <c r="H21" s="4"/>
      <c r="I21" s="6" t="s">
        <v>6</v>
      </c>
      <c r="J21" s="6"/>
      <c r="K21" s="15">
        <v>17</v>
      </c>
      <c r="M21" s="11"/>
      <c r="N21" s="115" t="s">
        <v>1</v>
      </c>
      <c r="Q21" s="10"/>
      <c r="R21" s="10"/>
      <c r="S21" s="7" t="s">
        <v>5</v>
      </c>
      <c r="T21" s="10"/>
    </row>
    <row r="22" spans="2:20" x14ac:dyDescent="0.2">
      <c r="B22" s="11"/>
      <c r="C22" s="4"/>
      <c r="D22" s="4"/>
      <c r="E22" s="11"/>
      <c r="F22" s="4"/>
      <c r="G22" s="4"/>
      <c r="H22" s="6" t="s">
        <v>222</v>
      </c>
      <c r="I22" s="8">
        <v>25</v>
      </c>
      <c r="J22" s="4"/>
      <c r="K22" s="101" t="s">
        <v>32</v>
      </c>
      <c r="M22" s="109" t="s">
        <v>37</v>
      </c>
      <c r="N22" s="116"/>
      <c r="O22" s="13"/>
      <c r="P22" s="5">
        <v>9</v>
      </c>
      <c r="Q22" s="7" t="s">
        <v>1</v>
      </c>
      <c r="R22" s="10"/>
      <c r="S22" s="13"/>
      <c r="T22" s="10"/>
    </row>
    <row r="23" spans="2:20" x14ac:dyDescent="0.2">
      <c r="B23" s="11"/>
      <c r="C23" s="4"/>
      <c r="D23" s="4"/>
      <c r="E23" s="11"/>
      <c r="F23" s="4"/>
      <c r="G23" s="4"/>
      <c r="H23" s="8">
        <v>30</v>
      </c>
      <c r="I23" s="12" t="s">
        <v>222</v>
      </c>
      <c r="J23" s="4"/>
      <c r="M23" s="4"/>
      <c r="N23" s="118" t="s">
        <v>37</v>
      </c>
      <c r="O23" s="3"/>
      <c r="P23" s="7"/>
      <c r="R23" s="10"/>
      <c r="T23" s="10"/>
    </row>
    <row r="24" spans="2:20" x14ac:dyDescent="0.2">
      <c r="B24" s="11"/>
      <c r="C24" s="4"/>
      <c r="D24" s="4"/>
      <c r="E24" s="11"/>
      <c r="F24" s="4"/>
      <c r="G24" s="4"/>
      <c r="H24" s="11"/>
      <c r="I24" s="4"/>
      <c r="J24" s="4"/>
      <c r="M24" s="4"/>
      <c r="N24" s="114" t="s">
        <v>32</v>
      </c>
      <c r="O24" s="3"/>
      <c r="P24" s="3"/>
      <c r="R24" s="10"/>
      <c r="T24" s="10"/>
    </row>
    <row r="25" spans="2:20" x14ac:dyDescent="0.2">
      <c r="B25" s="11"/>
      <c r="C25" s="4"/>
      <c r="D25" s="4"/>
      <c r="E25" s="11"/>
      <c r="F25" s="6" t="s">
        <v>8</v>
      </c>
      <c r="G25" s="6"/>
      <c r="H25" s="11"/>
      <c r="I25" s="4"/>
      <c r="J25" s="4"/>
      <c r="M25" s="4"/>
      <c r="N25" s="115" t="s">
        <v>8</v>
      </c>
      <c r="P25" s="5">
        <v>10</v>
      </c>
      <c r="Q25" s="3" t="s">
        <v>5</v>
      </c>
      <c r="R25" s="10"/>
      <c r="T25" s="10"/>
    </row>
    <row r="26" spans="2:20" x14ac:dyDescent="0.2">
      <c r="B26" s="11"/>
      <c r="C26" s="4"/>
      <c r="D26" s="4"/>
      <c r="E26" s="12" t="s">
        <v>8</v>
      </c>
      <c r="F26" s="8">
        <v>32</v>
      </c>
      <c r="G26" s="4"/>
      <c r="H26" s="11"/>
      <c r="I26" s="4"/>
      <c r="J26" s="4"/>
      <c r="M26" s="6" t="s">
        <v>8</v>
      </c>
      <c r="N26" s="116">
        <v>3</v>
      </c>
      <c r="O26" s="5"/>
      <c r="P26" s="7" t="s">
        <v>5</v>
      </c>
      <c r="Q26" s="5">
        <v>22</v>
      </c>
      <c r="R26" s="7" t="s">
        <v>5</v>
      </c>
      <c r="T26" s="10"/>
    </row>
    <row r="27" spans="2:20" x14ac:dyDescent="0.2">
      <c r="B27" s="11"/>
      <c r="C27" s="4"/>
      <c r="D27" s="4"/>
      <c r="E27" s="4"/>
      <c r="F27" s="12" t="s">
        <v>20</v>
      </c>
      <c r="G27" s="4"/>
      <c r="H27" s="11"/>
      <c r="I27" s="4"/>
      <c r="J27" s="4"/>
      <c r="K27" s="100" t="s">
        <v>8</v>
      </c>
      <c r="L27" s="100"/>
      <c r="M27" s="8">
        <v>15</v>
      </c>
      <c r="N27" s="117" t="s">
        <v>5</v>
      </c>
      <c r="O27" s="7"/>
      <c r="Q27" s="10"/>
      <c r="T27" s="10"/>
    </row>
    <row r="28" spans="2:20" x14ac:dyDescent="0.2">
      <c r="B28" s="11"/>
      <c r="C28" s="4"/>
      <c r="D28" s="4"/>
      <c r="E28" s="4"/>
      <c r="F28" s="4"/>
      <c r="G28" s="4"/>
      <c r="H28" s="11"/>
      <c r="I28" s="6" t="s">
        <v>8</v>
      </c>
      <c r="J28" s="6"/>
      <c r="K28" s="15">
        <v>18</v>
      </c>
      <c r="M28" s="11"/>
      <c r="N28" s="132" t="s">
        <v>37</v>
      </c>
      <c r="Q28" s="10"/>
      <c r="T28" s="10"/>
    </row>
    <row r="29" spans="2:20" x14ac:dyDescent="0.2">
      <c r="B29" s="11"/>
      <c r="C29" s="4"/>
      <c r="D29" s="4"/>
      <c r="E29" s="4"/>
      <c r="F29" s="4"/>
      <c r="G29" s="4"/>
      <c r="H29" s="12" t="s">
        <v>8</v>
      </c>
      <c r="I29" s="8">
        <v>26</v>
      </c>
      <c r="J29" s="4"/>
      <c r="K29" s="101" t="s">
        <v>21</v>
      </c>
      <c r="M29" s="109" t="s">
        <v>37</v>
      </c>
      <c r="N29" s="116"/>
      <c r="O29" s="13"/>
      <c r="P29" s="5">
        <v>11</v>
      </c>
      <c r="Q29" s="7" t="s">
        <v>33</v>
      </c>
      <c r="T29" s="10"/>
    </row>
    <row r="30" spans="2:20" x14ac:dyDescent="0.2">
      <c r="B30" s="11"/>
      <c r="C30" s="4"/>
      <c r="D30" s="4"/>
      <c r="E30" s="4"/>
      <c r="F30" s="4"/>
      <c r="G30" s="4"/>
      <c r="H30" s="4"/>
      <c r="I30" s="12" t="s">
        <v>35</v>
      </c>
      <c r="J30" s="4"/>
      <c r="M30" s="4"/>
      <c r="N30" s="117" t="s">
        <v>33</v>
      </c>
      <c r="O30" s="3"/>
      <c r="P30" s="7"/>
      <c r="T30" s="10"/>
    </row>
    <row r="31" spans="2:20" x14ac:dyDescent="0.2">
      <c r="B31" s="11"/>
      <c r="C31" s="4"/>
      <c r="D31" s="4"/>
      <c r="E31" s="4"/>
      <c r="F31" s="4"/>
      <c r="G31" s="4"/>
      <c r="H31" s="4"/>
      <c r="I31" s="4"/>
      <c r="J31" s="4"/>
      <c r="M31" s="4"/>
      <c r="N31" s="115"/>
      <c r="T31" s="10"/>
    </row>
    <row r="32" spans="2:20" x14ac:dyDescent="0.2">
      <c r="B32" s="14"/>
      <c r="M32" s="4"/>
      <c r="N32" s="115" t="s">
        <v>5</v>
      </c>
      <c r="T32" s="10"/>
    </row>
    <row r="33" spans="2:21" x14ac:dyDescent="0.2">
      <c r="B33" s="9"/>
      <c r="C33" s="3"/>
      <c r="D33" s="3"/>
      <c r="E33" s="3"/>
      <c r="F33" s="3"/>
      <c r="G33" s="3"/>
      <c r="H33" s="3"/>
      <c r="I33" s="3"/>
      <c r="J33" s="3"/>
      <c r="K33" s="100"/>
      <c r="L33" s="100"/>
      <c r="M33" s="3"/>
      <c r="N33" s="116">
        <v>36</v>
      </c>
      <c r="O33" s="13"/>
      <c r="P33" s="5"/>
      <c r="Q33" s="3"/>
      <c r="R33" s="3"/>
      <c r="S33" s="3"/>
      <c r="T33" s="7"/>
    </row>
    <row r="34" spans="2:21" x14ac:dyDescent="0.2">
      <c r="N34" s="117" t="s">
        <v>8</v>
      </c>
      <c r="O34" s="3"/>
      <c r="P34" s="7">
        <v>37</v>
      </c>
    </row>
    <row r="35" spans="2:21" x14ac:dyDescent="0.2">
      <c r="N35" s="17"/>
      <c r="O35" s="21"/>
      <c r="P35" s="21"/>
    </row>
    <row r="36" spans="2:21" ht="13.5" thickBot="1" x14ac:dyDescent="0.25"/>
    <row r="37" spans="2:21" ht="14.45" customHeight="1" thickBot="1" x14ac:dyDescent="0.25">
      <c r="H37" s="439" t="s">
        <v>9</v>
      </c>
      <c r="I37" s="439"/>
      <c r="J37" s="167" t="s">
        <v>10</v>
      </c>
      <c r="K37" s="167" t="s">
        <v>11</v>
      </c>
      <c r="L37" s="167" t="s">
        <v>12</v>
      </c>
      <c r="M37" s="437" t="s">
        <v>13</v>
      </c>
      <c r="N37" s="438"/>
      <c r="O37" s="167" t="s">
        <v>14</v>
      </c>
      <c r="P37" s="167" t="s">
        <v>15</v>
      </c>
      <c r="Q37" s="167" t="s">
        <v>14</v>
      </c>
      <c r="R37" s="437" t="s">
        <v>13</v>
      </c>
      <c r="S37" s="438"/>
    </row>
    <row r="38" spans="2:21" s="115" customFormat="1" ht="15" customHeight="1" thickBot="1" x14ac:dyDescent="0.25">
      <c r="B38" s="131"/>
      <c r="C38" s="131"/>
      <c r="D38" s="131"/>
      <c r="E38" s="131"/>
      <c r="F38" s="131"/>
      <c r="G38" s="133"/>
      <c r="H38" s="436" t="s">
        <v>27</v>
      </c>
      <c r="I38" s="436"/>
      <c r="J38" s="168">
        <v>1</v>
      </c>
      <c r="K38" s="159">
        <v>44688</v>
      </c>
      <c r="L38" s="160">
        <v>0.5625</v>
      </c>
      <c r="M38" s="431" t="str">
        <f>N5</f>
        <v>YANMAR</v>
      </c>
      <c r="N38" s="432"/>
      <c r="O38" s="161">
        <v>6</v>
      </c>
      <c r="P38" s="161" t="s">
        <v>15</v>
      </c>
      <c r="Q38" s="161">
        <v>3</v>
      </c>
      <c r="R38" s="431" t="str">
        <f>N7</f>
        <v>INNARA</v>
      </c>
      <c r="S38" s="432"/>
    </row>
    <row r="39" spans="2:21" ht="15" customHeight="1" thickBot="1" x14ac:dyDescent="0.25">
      <c r="E39" s="115"/>
      <c r="F39" s="115"/>
      <c r="G39" s="115"/>
      <c r="H39" s="436" t="s">
        <v>27</v>
      </c>
      <c r="I39" s="436"/>
      <c r="J39" s="168">
        <v>2</v>
      </c>
      <c r="K39" s="159">
        <v>44688</v>
      </c>
      <c r="L39" s="160">
        <v>0.625</v>
      </c>
      <c r="M39" s="431" t="str">
        <f>N18</f>
        <v>PW</v>
      </c>
      <c r="N39" s="432"/>
      <c r="O39" s="161">
        <v>8</v>
      </c>
      <c r="P39" s="161" t="s">
        <v>15</v>
      </c>
      <c r="Q39" s="161">
        <v>2</v>
      </c>
      <c r="R39" s="431" t="str">
        <f>N20</f>
        <v>ELDOR</v>
      </c>
      <c r="S39" s="432"/>
      <c r="T39" s="115"/>
      <c r="U39" s="115"/>
    </row>
    <row r="40" spans="2:21" s="115" customFormat="1" ht="15" customHeight="1" thickBot="1" x14ac:dyDescent="0.25">
      <c r="H40" s="436" t="s">
        <v>27</v>
      </c>
      <c r="I40" s="436"/>
      <c r="J40" s="168">
        <v>3</v>
      </c>
      <c r="K40" s="159">
        <v>44688</v>
      </c>
      <c r="L40" s="160">
        <v>0.67708333333333337</v>
      </c>
      <c r="M40" s="431" t="str">
        <f>N25</f>
        <v>SCHOTT</v>
      </c>
      <c r="N40" s="432"/>
      <c r="O40" s="161">
        <v>4</v>
      </c>
      <c r="P40" s="161" t="s">
        <v>15</v>
      </c>
      <c r="Q40" s="161">
        <v>5</v>
      </c>
      <c r="R40" s="431" t="str">
        <f>N27</f>
        <v>JOHN DEERE</v>
      </c>
      <c r="S40" s="432"/>
    </row>
    <row r="41" spans="2:21" ht="15" customHeight="1" thickBot="1" x14ac:dyDescent="0.25">
      <c r="E41" s="115"/>
      <c r="F41" s="115"/>
      <c r="G41" s="115"/>
      <c r="H41" s="436" t="s">
        <v>27</v>
      </c>
      <c r="I41" s="436"/>
      <c r="J41" s="168">
        <v>4</v>
      </c>
      <c r="K41" s="159">
        <v>44695</v>
      </c>
      <c r="L41" s="160">
        <v>0.5625</v>
      </c>
      <c r="M41" s="431" t="str">
        <f>N4</f>
        <v>MIBA</v>
      </c>
      <c r="N41" s="432"/>
      <c r="O41" s="161">
        <v>8</v>
      </c>
      <c r="P41" s="161" t="s">
        <v>15</v>
      </c>
      <c r="Q41" s="161">
        <v>6</v>
      </c>
      <c r="R41" s="431" t="str">
        <f>P6</f>
        <v>YANMAR</v>
      </c>
      <c r="S41" s="432"/>
      <c r="T41" s="115"/>
      <c r="U41" s="115"/>
    </row>
    <row r="42" spans="2:21" s="115" customFormat="1" ht="15" customHeight="1" thickBot="1" x14ac:dyDescent="0.25">
      <c r="H42" s="436" t="s">
        <v>27</v>
      </c>
      <c r="I42" s="436"/>
      <c r="J42" s="168">
        <v>5</v>
      </c>
      <c r="K42" s="159">
        <v>44695</v>
      </c>
      <c r="L42" s="160">
        <v>0.625</v>
      </c>
      <c r="M42" s="431" t="str">
        <f>N8</f>
        <v>SINGER</v>
      </c>
      <c r="N42" s="432"/>
      <c r="O42" s="161">
        <v>3</v>
      </c>
      <c r="P42" s="161" t="s">
        <v>15</v>
      </c>
      <c r="Q42" s="161">
        <v>1</v>
      </c>
      <c r="R42" s="431" t="str">
        <f>N10</f>
        <v>SEW - B</v>
      </c>
      <c r="S42" s="432"/>
    </row>
    <row r="43" spans="2:21" ht="15" customHeight="1" thickBot="1" x14ac:dyDescent="0.25">
      <c r="E43" s="115"/>
      <c r="F43" s="115"/>
      <c r="G43" s="115"/>
      <c r="H43" s="436" t="s">
        <v>27</v>
      </c>
      <c r="I43" s="436"/>
      <c r="J43" s="168">
        <v>6</v>
      </c>
      <c r="K43" s="159">
        <v>44695</v>
      </c>
      <c r="L43" s="160">
        <v>0.67708333333333337</v>
      </c>
      <c r="M43" s="431" t="str">
        <f>N11</f>
        <v>FUJI</v>
      </c>
      <c r="N43" s="432"/>
      <c r="O43" s="161">
        <v>5</v>
      </c>
      <c r="P43" s="161" t="s">
        <v>15</v>
      </c>
      <c r="Q43" s="161">
        <v>7</v>
      </c>
      <c r="R43" s="431" t="str">
        <f>N13</f>
        <v>PECVAL</v>
      </c>
      <c r="S43" s="432"/>
      <c r="T43" s="115"/>
      <c r="U43" s="115"/>
    </row>
    <row r="44" spans="2:21" ht="15" customHeight="1" thickBot="1" x14ac:dyDescent="0.25">
      <c r="E44" s="115"/>
      <c r="F44" s="115"/>
      <c r="G44" s="115"/>
      <c r="H44" s="436" t="s">
        <v>27</v>
      </c>
      <c r="I44" s="436"/>
      <c r="J44" s="168">
        <v>7</v>
      </c>
      <c r="K44" s="159">
        <v>44702</v>
      </c>
      <c r="L44" s="160">
        <v>0.5625</v>
      </c>
      <c r="M44" s="431" t="str">
        <f>N14</f>
        <v>RECONDITEC</v>
      </c>
      <c r="N44" s="432"/>
      <c r="O44" s="161">
        <v>3</v>
      </c>
      <c r="P44" s="161" t="s">
        <v>15</v>
      </c>
      <c r="Q44" s="161">
        <v>2</v>
      </c>
      <c r="R44" s="431" t="str">
        <f>N16</f>
        <v>TKL</v>
      </c>
      <c r="S44" s="432"/>
      <c r="T44" s="115"/>
      <c r="U44" s="115"/>
    </row>
    <row r="45" spans="2:21" ht="15" customHeight="1" thickBot="1" x14ac:dyDescent="0.25">
      <c r="E45" s="115"/>
      <c r="F45" s="115"/>
      <c r="G45" s="115"/>
      <c r="H45" s="436" t="s">
        <v>27</v>
      </c>
      <c r="I45" s="436"/>
      <c r="J45" s="168">
        <v>8</v>
      </c>
      <c r="K45" s="159">
        <v>44702</v>
      </c>
      <c r="L45" s="160">
        <v>0.625</v>
      </c>
      <c r="M45" s="431" t="str">
        <f>N17</f>
        <v>CIPEC</v>
      </c>
      <c r="N45" s="432"/>
      <c r="O45" s="161">
        <v>1</v>
      </c>
      <c r="P45" s="161" t="s">
        <v>15</v>
      </c>
      <c r="Q45" s="161">
        <v>6</v>
      </c>
      <c r="R45" s="431" t="str">
        <f>P19</f>
        <v>PW</v>
      </c>
      <c r="S45" s="432"/>
      <c r="T45" s="115"/>
      <c r="U45" s="115"/>
    </row>
    <row r="46" spans="2:21" ht="15" customHeight="1" thickBot="1" x14ac:dyDescent="0.25">
      <c r="E46" s="115"/>
      <c r="F46" s="115"/>
      <c r="G46" s="115"/>
      <c r="H46" s="436" t="s">
        <v>27</v>
      </c>
      <c r="I46" s="436"/>
      <c r="J46" s="168">
        <v>9</v>
      </c>
      <c r="K46" s="112"/>
      <c r="L46" s="113"/>
      <c r="M46" s="431" t="str">
        <f>N21</f>
        <v>BENTELER</v>
      </c>
      <c r="N46" s="432"/>
      <c r="O46" s="161">
        <v>2</v>
      </c>
      <c r="P46" s="161" t="s">
        <v>15</v>
      </c>
      <c r="Q46" s="161">
        <v>0</v>
      </c>
      <c r="R46" s="434" t="str">
        <f>N23</f>
        <v>DESISTÊNCIA</v>
      </c>
      <c r="S46" s="435"/>
      <c r="T46" s="115"/>
      <c r="U46" s="115"/>
    </row>
    <row r="47" spans="2:21" ht="15" customHeight="1" thickBot="1" x14ac:dyDescent="0.25">
      <c r="E47" s="115"/>
      <c r="F47" s="115"/>
      <c r="G47" s="115"/>
      <c r="H47" s="436" t="s">
        <v>27</v>
      </c>
      <c r="I47" s="436"/>
      <c r="J47" s="168">
        <v>10</v>
      </c>
      <c r="K47" s="159">
        <v>44709</v>
      </c>
      <c r="L47" s="160">
        <v>0.5625</v>
      </c>
      <c r="M47" s="431" t="str">
        <f>N24</f>
        <v>DAL COMANDOS</v>
      </c>
      <c r="N47" s="432"/>
      <c r="O47" s="161">
        <v>0</v>
      </c>
      <c r="P47" s="161" t="s">
        <v>15</v>
      </c>
      <c r="Q47" s="161">
        <v>8</v>
      </c>
      <c r="R47" s="431" t="str">
        <f>P26</f>
        <v>JOHN DEERE</v>
      </c>
      <c r="S47" s="432"/>
      <c r="T47" s="115"/>
      <c r="U47" s="115"/>
    </row>
    <row r="48" spans="2:21" ht="15" customHeight="1" thickBot="1" x14ac:dyDescent="0.25">
      <c r="E48" s="115"/>
      <c r="F48" s="115"/>
      <c r="G48" s="115"/>
      <c r="H48" s="436" t="s">
        <v>27</v>
      </c>
      <c r="I48" s="436"/>
      <c r="J48" s="168">
        <v>11</v>
      </c>
      <c r="K48" s="112">
        <v>44709</v>
      </c>
      <c r="L48" s="113">
        <v>0.625</v>
      </c>
      <c r="M48" s="434" t="str">
        <f>N28</f>
        <v>DESISTÊNCIA</v>
      </c>
      <c r="N48" s="435"/>
      <c r="O48" s="161">
        <v>0</v>
      </c>
      <c r="P48" s="161" t="s">
        <v>15</v>
      </c>
      <c r="Q48" s="161">
        <v>2</v>
      </c>
      <c r="R48" s="431" t="str">
        <f>N30</f>
        <v>SEW - A</v>
      </c>
      <c r="S48" s="432"/>
      <c r="T48" s="115"/>
      <c r="U48" s="115"/>
    </row>
    <row r="49" spans="5:21" ht="15" customHeight="1" thickBot="1" x14ac:dyDescent="0.25">
      <c r="E49" s="115"/>
      <c r="F49" s="115"/>
      <c r="G49" s="115"/>
      <c r="H49" s="436" t="s">
        <v>27</v>
      </c>
      <c r="I49" s="436"/>
      <c r="J49" s="168">
        <v>12</v>
      </c>
      <c r="K49" s="159">
        <v>44709</v>
      </c>
      <c r="L49" s="160">
        <v>0.625</v>
      </c>
      <c r="M49" s="431" t="str">
        <f>M6</f>
        <v>INNARA</v>
      </c>
      <c r="N49" s="432"/>
      <c r="O49" s="161" t="s">
        <v>38</v>
      </c>
      <c r="P49" s="161" t="s">
        <v>15</v>
      </c>
      <c r="Q49" s="161" t="s">
        <v>39</v>
      </c>
      <c r="R49" s="431" t="str">
        <f>M9</f>
        <v>SEW - B</v>
      </c>
      <c r="S49" s="432"/>
      <c r="T49" s="115"/>
      <c r="U49" s="115"/>
    </row>
    <row r="50" spans="5:21" ht="15" customHeight="1" thickBot="1" x14ac:dyDescent="0.25">
      <c r="E50" s="115"/>
      <c r="F50" s="115"/>
      <c r="G50" s="115"/>
      <c r="H50" s="436" t="s">
        <v>27</v>
      </c>
      <c r="I50" s="436"/>
      <c r="J50" s="168">
        <v>13</v>
      </c>
      <c r="K50" s="159">
        <v>44716</v>
      </c>
      <c r="L50" s="160">
        <v>0.5625</v>
      </c>
      <c r="M50" s="431" t="str">
        <f>M12</f>
        <v>FUJI</v>
      </c>
      <c r="N50" s="432"/>
      <c r="O50" s="161">
        <v>3</v>
      </c>
      <c r="P50" s="161" t="s">
        <v>15</v>
      </c>
      <c r="Q50" s="161">
        <v>5</v>
      </c>
      <c r="R50" s="431" t="str">
        <f>M15</f>
        <v>TKL</v>
      </c>
      <c r="S50" s="432"/>
      <c r="T50" s="115"/>
      <c r="U50" s="115"/>
    </row>
    <row r="51" spans="5:21" ht="15" customHeight="1" thickBot="1" x14ac:dyDescent="0.25">
      <c r="E51" s="115"/>
      <c r="F51" s="115"/>
      <c r="G51" s="115"/>
      <c r="H51" s="436" t="s">
        <v>27</v>
      </c>
      <c r="I51" s="436"/>
      <c r="J51" s="168">
        <v>14</v>
      </c>
      <c r="K51" s="124"/>
      <c r="L51" s="124"/>
      <c r="M51" s="431" t="str">
        <f>M19</f>
        <v>ELDOR</v>
      </c>
      <c r="N51" s="432"/>
      <c r="O51" s="161">
        <v>0</v>
      </c>
      <c r="P51" s="161" t="s">
        <v>15</v>
      </c>
      <c r="Q51" s="161">
        <v>2</v>
      </c>
      <c r="R51" s="434" t="str">
        <f>M22</f>
        <v>DESISTÊNCIA</v>
      </c>
      <c r="S51" s="435"/>
    </row>
    <row r="52" spans="5:21" ht="15" customHeight="1" thickBot="1" x14ac:dyDescent="0.25">
      <c r="G52" s="115"/>
      <c r="H52" s="436" t="s">
        <v>27</v>
      </c>
      <c r="I52" s="436"/>
      <c r="J52" s="168">
        <v>15</v>
      </c>
      <c r="K52" s="112"/>
      <c r="L52" s="113"/>
      <c r="M52" s="431" t="str">
        <f>M26</f>
        <v>SCHOTT</v>
      </c>
      <c r="N52" s="432"/>
      <c r="O52" s="161">
        <v>2</v>
      </c>
      <c r="P52" s="161" t="s">
        <v>15</v>
      </c>
      <c r="Q52" s="161">
        <v>0</v>
      </c>
      <c r="R52" s="434" t="str">
        <f>M29</f>
        <v>DESISTÊNCIA</v>
      </c>
      <c r="S52" s="435"/>
    </row>
    <row r="53" spans="5:21" ht="15" customHeight="1" thickBot="1" x14ac:dyDescent="0.25">
      <c r="G53" s="115"/>
      <c r="H53" s="436" t="s">
        <v>27</v>
      </c>
      <c r="I53" s="436"/>
      <c r="J53" s="168">
        <v>16</v>
      </c>
      <c r="K53" s="159">
        <v>44723</v>
      </c>
      <c r="L53" s="160">
        <v>0.5625</v>
      </c>
      <c r="M53" s="431" t="str">
        <f>K13</f>
        <v>TKL</v>
      </c>
      <c r="N53" s="432"/>
      <c r="O53" s="161">
        <v>4</v>
      </c>
      <c r="P53" s="161" t="s">
        <v>15</v>
      </c>
      <c r="Q53" s="161">
        <v>8</v>
      </c>
      <c r="R53" s="431" t="str">
        <f>K15</f>
        <v>YANMAR</v>
      </c>
      <c r="S53" s="432"/>
    </row>
    <row r="54" spans="5:21" ht="15" customHeight="1" thickBot="1" x14ac:dyDescent="0.25">
      <c r="G54" s="115"/>
      <c r="H54" s="436" t="s">
        <v>27</v>
      </c>
      <c r="I54" s="436"/>
      <c r="J54" s="168">
        <v>17</v>
      </c>
      <c r="K54" s="159">
        <v>44716</v>
      </c>
      <c r="L54" s="160">
        <v>0.625</v>
      </c>
      <c r="M54" s="431" t="str">
        <f>K20</f>
        <v>ELDOR</v>
      </c>
      <c r="N54" s="432"/>
      <c r="O54" s="161">
        <v>3</v>
      </c>
      <c r="P54" s="161" t="s">
        <v>15</v>
      </c>
      <c r="Q54" s="161">
        <v>1</v>
      </c>
      <c r="R54" s="431" t="str">
        <f>K22</f>
        <v>DAL COMANDOS</v>
      </c>
      <c r="S54" s="432"/>
    </row>
    <row r="55" spans="5:21" ht="15" customHeight="1" thickBot="1" x14ac:dyDescent="0.25">
      <c r="G55" s="115"/>
      <c r="H55" s="436" t="s">
        <v>27</v>
      </c>
      <c r="I55" s="436"/>
      <c r="J55" s="168">
        <v>18</v>
      </c>
      <c r="K55" s="159">
        <v>44723</v>
      </c>
      <c r="L55" s="160">
        <v>0.625</v>
      </c>
      <c r="M55" s="431" t="str">
        <f>K27</f>
        <v>SCHOTT</v>
      </c>
      <c r="N55" s="432"/>
      <c r="O55" s="161">
        <v>13</v>
      </c>
      <c r="P55" s="161" t="s">
        <v>15</v>
      </c>
      <c r="Q55" s="161">
        <v>2</v>
      </c>
      <c r="R55" s="431" t="str">
        <f>K29</f>
        <v>CIPEC</v>
      </c>
      <c r="S55" s="432"/>
    </row>
    <row r="56" spans="5:21" ht="15" customHeight="1" thickBot="1" x14ac:dyDescent="0.25">
      <c r="G56" s="115"/>
      <c r="H56" s="436" t="s">
        <v>27</v>
      </c>
      <c r="I56" s="436"/>
      <c r="J56" s="168">
        <v>19</v>
      </c>
      <c r="K56" s="159">
        <v>44723</v>
      </c>
      <c r="L56" s="160">
        <v>0.67708333333333337</v>
      </c>
      <c r="M56" s="431" t="str">
        <f>Q5</f>
        <v>MIBA</v>
      </c>
      <c r="N56" s="432"/>
      <c r="O56" s="161">
        <v>4</v>
      </c>
      <c r="P56" s="161" t="s">
        <v>15</v>
      </c>
      <c r="Q56" s="161">
        <v>1</v>
      </c>
      <c r="R56" s="431" t="str">
        <f>Q9</f>
        <v>SINGER</v>
      </c>
      <c r="S56" s="432"/>
    </row>
    <row r="57" spans="5:21" ht="15" customHeight="1" thickBot="1" x14ac:dyDescent="0.25">
      <c r="G57" s="115"/>
      <c r="H57" s="436" t="s">
        <v>27</v>
      </c>
      <c r="I57" s="436"/>
      <c r="J57" s="168">
        <v>20</v>
      </c>
      <c r="K57" s="159">
        <v>44737</v>
      </c>
      <c r="L57" s="160">
        <v>0.5625</v>
      </c>
      <c r="M57" s="431" t="str">
        <f>Q12</f>
        <v>PECVAL</v>
      </c>
      <c r="N57" s="432"/>
      <c r="O57" s="161">
        <v>4</v>
      </c>
      <c r="P57" s="161" t="s">
        <v>15</v>
      </c>
      <c r="Q57" s="161">
        <v>3</v>
      </c>
      <c r="R57" s="431" t="str">
        <f>Q15</f>
        <v>RECONDITEC</v>
      </c>
      <c r="S57" s="432"/>
    </row>
    <row r="58" spans="5:21" ht="15" customHeight="1" thickBot="1" x14ac:dyDescent="0.25">
      <c r="G58" s="115"/>
      <c r="H58" s="436" t="s">
        <v>27</v>
      </c>
      <c r="I58" s="436"/>
      <c r="J58" s="168">
        <v>21</v>
      </c>
      <c r="K58" s="159">
        <v>44716</v>
      </c>
      <c r="L58" s="160">
        <v>0.67708333333333337</v>
      </c>
      <c r="M58" s="431" t="str">
        <f>Q18</f>
        <v>PW</v>
      </c>
      <c r="N58" s="432"/>
      <c r="O58" s="161">
        <v>0</v>
      </c>
      <c r="P58" s="161" t="s">
        <v>15</v>
      </c>
      <c r="Q58" s="161">
        <v>7</v>
      </c>
      <c r="R58" s="431" t="str">
        <f>Q22</f>
        <v>BENTELER</v>
      </c>
      <c r="S58" s="432"/>
    </row>
    <row r="59" spans="5:21" ht="15" customHeight="1" thickBot="1" x14ac:dyDescent="0.25">
      <c r="G59" s="115"/>
      <c r="H59" s="436" t="s">
        <v>27</v>
      </c>
      <c r="I59" s="436"/>
      <c r="J59" s="168">
        <v>22</v>
      </c>
      <c r="K59" s="159">
        <v>44737</v>
      </c>
      <c r="L59" s="160">
        <v>0.625</v>
      </c>
      <c r="M59" s="431" t="str">
        <f>Q25</f>
        <v>JOHN DEERE</v>
      </c>
      <c r="N59" s="432"/>
      <c r="O59" s="161">
        <v>8</v>
      </c>
      <c r="P59" s="161" t="s">
        <v>15</v>
      </c>
      <c r="Q59" s="161">
        <v>3</v>
      </c>
      <c r="R59" s="431" t="str">
        <f>Q29</f>
        <v>SEW - A</v>
      </c>
      <c r="S59" s="432"/>
    </row>
    <row r="60" spans="5:21" ht="15" customHeight="1" thickBot="1" x14ac:dyDescent="0.25">
      <c r="H60" s="436" t="s">
        <v>27</v>
      </c>
      <c r="I60" s="436"/>
      <c r="J60" s="178">
        <v>23</v>
      </c>
      <c r="K60" s="159">
        <v>44744</v>
      </c>
      <c r="L60" s="160">
        <v>0.5625</v>
      </c>
      <c r="M60" s="431" t="str">
        <f>I7</f>
        <v>SEW - B</v>
      </c>
      <c r="N60" s="432"/>
      <c r="O60" s="161">
        <v>0</v>
      </c>
      <c r="P60" s="161" t="s">
        <v>15</v>
      </c>
      <c r="Q60" s="161">
        <v>4</v>
      </c>
      <c r="R60" s="431" t="s">
        <v>31</v>
      </c>
      <c r="S60" s="432"/>
    </row>
    <row r="61" spans="5:21" ht="15" customHeight="1" thickBot="1" x14ac:dyDescent="0.25">
      <c r="H61" s="436" t="s">
        <v>27</v>
      </c>
      <c r="I61" s="436"/>
      <c r="J61" s="178">
        <v>24</v>
      </c>
      <c r="K61" s="159">
        <v>44737</v>
      </c>
      <c r="L61" s="160">
        <v>0.67708333333333337</v>
      </c>
      <c r="M61" s="431" t="str">
        <f>I14</f>
        <v>YANMAR</v>
      </c>
      <c r="N61" s="432"/>
      <c r="O61" s="161">
        <v>5</v>
      </c>
      <c r="P61" s="161" t="s">
        <v>15</v>
      </c>
      <c r="Q61" s="161">
        <v>1</v>
      </c>
      <c r="R61" s="431" t="str">
        <f>I16</f>
        <v>SINGER</v>
      </c>
      <c r="S61" s="432"/>
    </row>
    <row r="62" spans="5:21" ht="15" customHeight="1" thickBot="1" x14ac:dyDescent="0.25">
      <c r="H62" s="436" t="s">
        <v>27</v>
      </c>
      <c r="I62" s="436"/>
      <c r="J62" s="178">
        <v>25</v>
      </c>
      <c r="K62" s="159">
        <v>44744</v>
      </c>
      <c r="L62" s="160">
        <v>0.625</v>
      </c>
      <c r="M62" s="431" t="str">
        <f>I21</f>
        <v>ELDOR</v>
      </c>
      <c r="N62" s="432"/>
      <c r="O62" s="161">
        <v>0</v>
      </c>
      <c r="P62" s="161" t="s">
        <v>15</v>
      </c>
      <c r="Q62" s="161">
        <v>4</v>
      </c>
      <c r="R62" s="431" t="s">
        <v>222</v>
      </c>
      <c r="S62" s="432"/>
    </row>
    <row r="63" spans="5:21" ht="15" customHeight="1" thickBot="1" x14ac:dyDescent="0.25">
      <c r="H63" s="436" t="s">
        <v>27</v>
      </c>
      <c r="I63" s="436"/>
      <c r="J63" s="178">
        <v>26</v>
      </c>
      <c r="K63" s="159">
        <v>44744</v>
      </c>
      <c r="L63" s="160">
        <v>0.67708333333333337</v>
      </c>
      <c r="M63" s="431" t="str">
        <f>I28</f>
        <v>SCHOTT</v>
      </c>
      <c r="N63" s="432"/>
      <c r="O63" s="161">
        <v>8</v>
      </c>
      <c r="P63" s="161" t="s">
        <v>15</v>
      </c>
      <c r="Q63" s="161">
        <v>1</v>
      </c>
      <c r="R63" s="431" t="str">
        <f>I30</f>
        <v>PW</v>
      </c>
      <c r="S63" s="432"/>
    </row>
    <row r="64" spans="5:21" ht="15" customHeight="1" thickBot="1" x14ac:dyDescent="0.25">
      <c r="H64" s="436" t="s">
        <v>27</v>
      </c>
      <c r="I64" s="436"/>
      <c r="J64" s="187">
        <v>27</v>
      </c>
      <c r="K64" s="159">
        <v>44751</v>
      </c>
      <c r="L64" s="160">
        <v>0.5625</v>
      </c>
      <c r="M64" s="431" t="str">
        <f>R6</f>
        <v>MIBA</v>
      </c>
      <c r="N64" s="432"/>
      <c r="O64" s="161">
        <v>5</v>
      </c>
      <c r="P64" s="161" t="s">
        <v>15</v>
      </c>
      <c r="Q64" s="161">
        <v>2</v>
      </c>
      <c r="R64" s="431" t="s">
        <v>20</v>
      </c>
      <c r="S64" s="432"/>
    </row>
    <row r="65" spans="8:19" ht="15" customHeight="1" thickBot="1" x14ac:dyDescent="0.25">
      <c r="H65" s="436" t="s">
        <v>27</v>
      </c>
      <c r="I65" s="436"/>
      <c r="J65" s="187">
        <v>28</v>
      </c>
      <c r="K65" s="159">
        <v>44751</v>
      </c>
      <c r="L65" s="160">
        <v>0.67708333333333337</v>
      </c>
      <c r="M65" s="431" t="str">
        <f>R19</f>
        <v>BENTELER</v>
      </c>
      <c r="N65" s="432"/>
      <c r="O65" s="161">
        <v>2</v>
      </c>
      <c r="P65" s="161" t="s">
        <v>15</v>
      </c>
      <c r="Q65" s="161">
        <v>9</v>
      </c>
      <c r="R65" s="431" t="s">
        <v>5</v>
      </c>
      <c r="S65" s="432"/>
    </row>
    <row r="66" spans="8:19" ht="15" customHeight="1" thickBot="1" x14ac:dyDescent="0.25">
      <c r="H66" s="436" t="s">
        <v>27</v>
      </c>
      <c r="I66" s="436"/>
      <c r="J66" s="187">
        <v>29</v>
      </c>
      <c r="K66" s="159">
        <v>44751</v>
      </c>
      <c r="L66" s="160">
        <v>0.625</v>
      </c>
      <c r="M66" s="431" t="str">
        <f>H8</f>
        <v>RECONDITEC</v>
      </c>
      <c r="N66" s="432"/>
      <c r="O66" s="161">
        <v>3</v>
      </c>
      <c r="P66" s="161" t="s">
        <v>15</v>
      </c>
      <c r="Q66" s="161">
        <v>6</v>
      </c>
      <c r="R66" s="431" t="s">
        <v>17</v>
      </c>
      <c r="S66" s="432"/>
    </row>
    <row r="67" spans="8:19" ht="15" customHeight="1" thickBot="1" x14ac:dyDescent="0.25">
      <c r="H67" s="436" t="s">
        <v>27</v>
      </c>
      <c r="I67" s="436"/>
      <c r="J67" s="199">
        <v>30</v>
      </c>
      <c r="K67" s="159">
        <v>44758</v>
      </c>
      <c r="L67" s="160">
        <v>0.60416666666666663</v>
      </c>
      <c r="M67" s="431" t="str">
        <f>H22</f>
        <v>SEW-A</v>
      </c>
      <c r="N67" s="432"/>
      <c r="O67" s="161">
        <v>1</v>
      </c>
      <c r="P67" s="161" t="s">
        <v>15</v>
      </c>
      <c r="Q67" s="161">
        <v>6</v>
      </c>
      <c r="R67" s="431" t="str">
        <f>H29</f>
        <v>SCHOTT</v>
      </c>
      <c r="S67" s="432"/>
    </row>
    <row r="68" spans="8:19" ht="15" customHeight="1" thickBot="1" x14ac:dyDescent="0.25">
      <c r="H68" s="436" t="s">
        <v>27</v>
      </c>
      <c r="I68" s="436"/>
      <c r="J68" s="199">
        <v>31</v>
      </c>
      <c r="K68" s="159">
        <v>44758</v>
      </c>
      <c r="L68" s="160">
        <v>0.66666666666666663</v>
      </c>
      <c r="M68" s="431" t="str">
        <f>F11</f>
        <v>YANMAR</v>
      </c>
      <c r="N68" s="432"/>
      <c r="O68" s="161">
        <v>8</v>
      </c>
      <c r="P68" s="161" t="s">
        <v>15</v>
      </c>
      <c r="Q68" s="161">
        <v>4</v>
      </c>
      <c r="R68" s="431" t="str">
        <f>F13</f>
        <v>BENTELER</v>
      </c>
      <c r="S68" s="432"/>
    </row>
    <row r="69" spans="8:19" ht="15" customHeight="1" thickBot="1" x14ac:dyDescent="0.25">
      <c r="H69" s="436" t="s">
        <v>27</v>
      </c>
      <c r="I69" s="436"/>
      <c r="J69" s="202">
        <v>32</v>
      </c>
      <c r="K69" s="159">
        <v>44765</v>
      </c>
      <c r="L69" s="160">
        <v>0.66666666666666663</v>
      </c>
      <c r="M69" s="431" t="str">
        <f>F25</f>
        <v>SCHOTT</v>
      </c>
      <c r="N69" s="432"/>
      <c r="O69" s="161">
        <v>5</v>
      </c>
      <c r="P69" s="161" t="s">
        <v>15</v>
      </c>
      <c r="Q69" s="161">
        <v>2</v>
      </c>
      <c r="R69" s="431" t="str">
        <f>F27</f>
        <v>PECVAL</v>
      </c>
      <c r="S69" s="432"/>
    </row>
    <row r="70" spans="8:19" ht="15" customHeight="1" thickBot="1" x14ac:dyDescent="0.25">
      <c r="H70" s="436" t="s">
        <v>27</v>
      </c>
      <c r="I70" s="436"/>
      <c r="J70" s="202">
        <v>33</v>
      </c>
      <c r="K70" s="159">
        <v>44765</v>
      </c>
      <c r="L70" s="160">
        <v>0.60416666666666663</v>
      </c>
      <c r="M70" s="431" t="str">
        <f>S9</f>
        <v>MIBA</v>
      </c>
      <c r="N70" s="432"/>
      <c r="O70" s="161">
        <v>2</v>
      </c>
      <c r="P70" s="161" t="s">
        <v>15</v>
      </c>
      <c r="Q70" s="161">
        <v>3</v>
      </c>
      <c r="R70" s="431" t="str">
        <f>S21</f>
        <v>JOHN DEERE</v>
      </c>
      <c r="S70" s="432"/>
    </row>
    <row r="71" spans="8:19" ht="15" customHeight="1" thickBot="1" x14ac:dyDescent="0.25">
      <c r="H71" s="436" t="s">
        <v>27</v>
      </c>
      <c r="I71" s="436"/>
      <c r="J71" s="244">
        <v>34</v>
      </c>
      <c r="K71" s="159">
        <v>44779</v>
      </c>
      <c r="L71" s="160">
        <v>0.64583333333333337</v>
      </c>
      <c r="M71" s="431" t="str">
        <f>E12</f>
        <v>YANMAR</v>
      </c>
      <c r="N71" s="432"/>
      <c r="O71" s="161">
        <v>4</v>
      </c>
      <c r="P71" s="161" t="s">
        <v>15</v>
      </c>
      <c r="Q71" s="161">
        <v>9</v>
      </c>
      <c r="R71" s="431" t="str">
        <f>E26</f>
        <v>SCHOTT</v>
      </c>
      <c r="S71" s="432"/>
    </row>
    <row r="72" spans="8:19" ht="15" customHeight="1" thickBot="1" x14ac:dyDescent="0.25">
      <c r="H72" s="436" t="s">
        <v>27</v>
      </c>
      <c r="I72" s="436"/>
      <c r="J72" s="250">
        <v>35</v>
      </c>
      <c r="K72" s="159">
        <v>44786</v>
      </c>
      <c r="L72" s="160">
        <v>0.66666666666666663</v>
      </c>
      <c r="M72" s="431" t="str">
        <f>C18</f>
        <v>SCHOTT</v>
      </c>
      <c r="N72" s="432"/>
      <c r="O72" s="161">
        <v>5</v>
      </c>
      <c r="P72" s="161" t="s">
        <v>15</v>
      </c>
      <c r="Q72" s="161">
        <v>2</v>
      </c>
      <c r="R72" s="431" t="str">
        <f>C20</f>
        <v>MIBA</v>
      </c>
      <c r="S72" s="432"/>
    </row>
    <row r="73" spans="8:19" ht="15" customHeight="1" thickBot="1" x14ac:dyDescent="0.25">
      <c r="H73" s="436" t="s">
        <v>27</v>
      </c>
      <c r="I73" s="436"/>
      <c r="J73" s="251">
        <v>36</v>
      </c>
      <c r="K73" s="159">
        <v>44793</v>
      </c>
      <c r="L73" s="160">
        <v>0.66666666666666663</v>
      </c>
      <c r="M73" s="431" t="str">
        <f>N32</f>
        <v>JOHN DEERE</v>
      </c>
      <c r="N73" s="432"/>
      <c r="O73" s="161">
        <v>4</v>
      </c>
      <c r="P73" s="161" t="s">
        <v>15</v>
      </c>
      <c r="Q73" s="161">
        <v>1</v>
      </c>
      <c r="R73" s="431" t="str">
        <f>N34</f>
        <v>SCHOTT</v>
      </c>
      <c r="S73" s="432"/>
    </row>
  </sheetData>
  <sheetProtection algorithmName="SHA-512" hashValue="csTNELmNYJYwkfjy8TplogRJ/8/1sXQb/oGqU6sY7a0qmuUmWKt81UuOvc+8wAZlpzg9RAsLK3PSi68ul91toQ==" saltValue="ozYvvjJ73FRVaWFOhXhD1g==" spinCount="100000" sheet="1" formatCells="0" formatColumns="0" formatRows="0" insertColumns="0" insertRows="0" insertHyperlinks="0" deleteColumns="0" deleteRows="0" sort="0" autoFilter="0" pivotTables="0"/>
  <mergeCells count="112">
    <mergeCell ref="H37:I37"/>
    <mergeCell ref="H38:I38"/>
    <mergeCell ref="H39:I39"/>
    <mergeCell ref="H40:I40"/>
    <mergeCell ref="H47:I47"/>
    <mergeCell ref="H48:I48"/>
    <mergeCell ref="H49:I49"/>
    <mergeCell ref="H41:I41"/>
    <mergeCell ref="H42:I42"/>
    <mergeCell ref="H43:I43"/>
    <mergeCell ref="H44:I44"/>
    <mergeCell ref="H45:I45"/>
    <mergeCell ref="H46:I46"/>
    <mergeCell ref="R37:S37"/>
    <mergeCell ref="M37:N37"/>
    <mergeCell ref="M38:N38"/>
    <mergeCell ref="M39:N39"/>
    <mergeCell ref="M40:N40"/>
    <mergeCell ref="M41:N41"/>
    <mergeCell ref="M42:N42"/>
    <mergeCell ref="M53:N53"/>
    <mergeCell ref="M54:N54"/>
    <mergeCell ref="R49:S49"/>
    <mergeCell ref="R50:S50"/>
    <mergeCell ref="R51:S51"/>
    <mergeCell ref="R52:S52"/>
    <mergeCell ref="M43:N43"/>
    <mergeCell ref="M44:N44"/>
    <mergeCell ref="M45:N45"/>
    <mergeCell ref="H73:I73"/>
    <mergeCell ref="H67:I67"/>
    <mergeCell ref="H68:I68"/>
    <mergeCell ref="H69:I69"/>
    <mergeCell ref="H70:I70"/>
    <mergeCell ref="H50:I50"/>
    <mergeCell ref="H51:I51"/>
    <mergeCell ref="H52:I52"/>
    <mergeCell ref="H65:I65"/>
    <mergeCell ref="H66:I66"/>
    <mergeCell ref="H59:I59"/>
    <mergeCell ref="H60:I60"/>
    <mergeCell ref="H61:I61"/>
    <mergeCell ref="H62:I62"/>
    <mergeCell ref="H63:I63"/>
    <mergeCell ref="H64:I64"/>
    <mergeCell ref="H53:I53"/>
    <mergeCell ref="H54:I54"/>
    <mergeCell ref="H55:I55"/>
    <mergeCell ref="H56:I56"/>
    <mergeCell ref="H57:I57"/>
    <mergeCell ref="H58:I58"/>
    <mergeCell ref="M73:N73"/>
    <mergeCell ref="R38:S38"/>
    <mergeCell ref="R39:S39"/>
    <mergeCell ref="R40:S40"/>
    <mergeCell ref="R41:S41"/>
    <mergeCell ref="R42:S42"/>
    <mergeCell ref="R43:S43"/>
    <mergeCell ref="R44:S44"/>
    <mergeCell ref="R45:S45"/>
    <mergeCell ref="R46:S46"/>
    <mergeCell ref="M67:N67"/>
    <mergeCell ref="M68:N68"/>
    <mergeCell ref="M69:N69"/>
    <mergeCell ref="M70:N70"/>
    <mergeCell ref="M71:N71"/>
    <mergeCell ref="M72:N72"/>
    <mergeCell ref="M61:N61"/>
    <mergeCell ref="M62:N62"/>
    <mergeCell ref="M63:N63"/>
    <mergeCell ref="M64:N64"/>
    <mergeCell ref="M49:N49"/>
    <mergeCell ref="M65:N65"/>
    <mergeCell ref="M66:N66"/>
    <mergeCell ref="M55:N55"/>
    <mergeCell ref="R73:S73"/>
    <mergeCell ref="R65:S65"/>
    <mergeCell ref="R66:S66"/>
    <mergeCell ref="R67:S67"/>
    <mergeCell ref="R68:S68"/>
    <mergeCell ref="R69:S69"/>
    <mergeCell ref="R70:S70"/>
    <mergeCell ref="R59:S59"/>
    <mergeCell ref="R60:S60"/>
    <mergeCell ref="R61:S61"/>
    <mergeCell ref="R62:S62"/>
    <mergeCell ref="R63:S63"/>
    <mergeCell ref="R64:S64"/>
    <mergeCell ref="R58:S58"/>
    <mergeCell ref="R47:S47"/>
    <mergeCell ref="R48:S48"/>
    <mergeCell ref="M50:N50"/>
    <mergeCell ref="M51:N51"/>
    <mergeCell ref="M52:N52"/>
    <mergeCell ref="H2:S3"/>
    <mergeCell ref="R71:S71"/>
    <mergeCell ref="R72:S72"/>
    <mergeCell ref="R53:S53"/>
    <mergeCell ref="R54:S54"/>
    <mergeCell ref="R55:S55"/>
    <mergeCell ref="R56:S56"/>
    <mergeCell ref="R57:S57"/>
    <mergeCell ref="M46:N46"/>
    <mergeCell ref="M47:N47"/>
    <mergeCell ref="M48:N48"/>
    <mergeCell ref="H71:I71"/>
    <mergeCell ref="H72:I72"/>
    <mergeCell ref="M56:N56"/>
    <mergeCell ref="M57:N57"/>
    <mergeCell ref="M58:N58"/>
    <mergeCell ref="M59:N59"/>
    <mergeCell ref="M60:N60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4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showGridLines="0" zoomScale="90" zoomScaleNormal="90" workbookViewId="0">
      <selection activeCell="S29" sqref="S29"/>
    </sheetView>
  </sheetViews>
  <sheetFormatPr defaultRowHeight="12.75" x14ac:dyDescent="0.2"/>
  <cols>
    <col min="1" max="1" width="9.140625" style="2"/>
    <col min="2" max="2" width="14.85546875" style="2" customWidth="1"/>
    <col min="3" max="3" width="9.140625" style="2"/>
    <col min="4" max="4" width="7.42578125" style="2" customWidth="1"/>
    <col min="5" max="5" width="8.5703125" style="2" customWidth="1"/>
    <col min="6" max="6" width="10.85546875" style="2" customWidth="1"/>
    <col min="7" max="7" width="9.140625" style="2"/>
    <col min="8" max="8" width="12.7109375" style="2" bestFit="1" customWidth="1"/>
    <col min="9" max="9" width="9.140625" style="173"/>
    <col min="10" max="10" width="12.5703125" style="2" customWidth="1"/>
    <col min="11" max="11" width="10.42578125" style="2" customWidth="1"/>
    <col min="12" max="13" width="9.140625" style="2"/>
    <col min="14" max="14" width="9.85546875" style="2" customWidth="1"/>
    <col min="15" max="15" width="10.140625" style="2" customWidth="1"/>
    <col min="16" max="16" width="10.5703125" style="2" customWidth="1"/>
    <col min="17" max="260" width="9.140625" style="2"/>
    <col min="261" max="261" width="6.5703125" style="2" customWidth="1"/>
    <col min="262" max="265" width="9.140625" style="2"/>
    <col min="266" max="266" width="12.5703125" style="2" customWidth="1"/>
    <col min="267" max="267" width="10.42578125" style="2" customWidth="1"/>
    <col min="268" max="269" width="9.140625" style="2"/>
    <col min="270" max="270" width="9.85546875" style="2" customWidth="1"/>
    <col min="271" max="271" width="10.140625" style="2" customWidth="1"/>
    <col min="272" max="272" width="10.5703125" style="2" customWidth="1"/>
    <col min="273" max="516" width="9.140625" style="2"/>
    <col min="517" max="517" width="6.5703125" style="2" customWidth="1"/>
    <col min="518" max="521" width="9.140625" style="2"/>
    <col min="522" max="522" width="12.5703125" style="2" customWidth="1"/>
    <col min="523" max="523" width="10.42578125" style="2" customWidth="1"/>
    <col min="524" max="525" width="9.140625" style="2"/>
    <col min="526" max="526" width="9.85546875" style="2" customWidth="1"/>
    <col min="527" max="527" width="10.140625" style="2" customWidth="1"/>
    <col min="528" max="528" width="10.5703125" style="2" customWidth="1"/>
    <col min="529" max="772" width="9.140625" style="2"/>
    <col min="773" max="773" width="6.5703125" style="2" customWidth="1"/>
    <col min="774" max="777" width="9.140625" style="2"/>
    <col min="778" max="778" width="12.5703125" style="2" customWidth="1"/>
    <col min="779" max="779" width="10.42578125" style="2" customWidth="1"/>
    <col min="780" max="781" width="9.140625" style="2"/>
    <col min="782" max="782" width="9.85546875" style="2" customWidth="1"/>
    <col min="783" max="783" width="10.140625" style="2" customWidth="1"/>
    <col min="784" max="784" width="10.5703125" style="2" customWidth="1"/>
    <col min="785" max="1028" width="9.140625" style="2"/>
    <col min="1029" max="1029" width="6.5703125" style="2" customWidth="1"/>
    <col min="1030" max="1033" width="9.140625" style="2"/>
    <col min="1034" max="1034" width="12.5703125" style="2" customWidth="1"/>
    <col min="1035" max="1035" width="10.42578125" style="2" customWidth="1"/>
    <col min="1036" max="1037" width="9.140625" style="2"/>
    <col min="1038" max="1038" width="9.85546875" style="2" customWidth="1"/>
    <col min="1039" max="1039" width="10.140625" style="2" customWidth="1"/>
    <col min="1040" max="1040" width="10.5703125" style="2" customWidth="1"/>
    <col min="1041" max="1284" width="9.140625" style="2"/>
    <col min="1285" max="1285" width="6.5703125" style="2" customWidth="1"/>
    <col min="1286" max="1289" width="9.140625" style="2"/>
    <col min="1290" max="1290" width="12.5703125" style="2" customWidth="1"/>
    <col min="1291" max="1291" width="10.42578125" style="2" customWidth="1"/>
    <col min="1292" max="1293" width="9.140625" style="2"/>
    <col min="1294" max="1294" width="9.85546875" style="2" customWidth="1"/>
    <col min="1295" max="1295" width="10.140625" style="2" customWidth="1"/>
    <col min="1296" max="1296" width="10.5703125" style="2" customWidth="1"/>
    <col min="1297" max="1540" width="9.140625" style="2"/>
    <col min="1541" max="1541" width="6.5703125" style="2" customWidth="1"/>
    <col min="1542" max="1545" width="9.140625" style="2"/>
    <col min="1546" max="1546" width="12.5703125" style="2" customWidth="1"/>
    <col min="1547" max="1547" width="10.42578125" style="2" customWidth="1"/>
    <col min="1548" max="1549" width="9.140625" style="2"/>
    <col min="1550" max="1550" width="9.85546875" style="2" customWidth="1"/>
    <col min="1551" max="1551" width="10.140625" style="2" customWidth="1"/>
    <col min="1552" max="1552" width="10.5703125" style="2" customWidth="1"/>
    <col min="1553" max="1796" width="9.140625" style="2"/>
    <col min="1797" max="1797" width="6.5703125" style="2" customWidth="1"/>
    <col min="1798" max="1801" width="9.140625" style="2"/>
    <col min="1802" max="1802" width="12.5703125" style="2" customWidth="1"/>
    <col min="1803" max="1803" width="10.42578125" style="2" customWidth="1"/>
    <col min="1804" max="1805" width="9.140625" style="2"/>
    <col min="1806" max="1806" width="9.85546875" style="2" customWidth="1"/>
    <col min="1807" max="1807" width="10.140625" style="2" customWidth="1"/>
    <col min="1808" max="1808" width="10.5703125" style="2" customWidth="1"/>
    <col min="1809" max="2052" width="9.140625" style="2"/>
    <col min="2053" max="2053" width="6.5703125" style="2" customWidth="1"/>
    <col min="2054" max="2057" width="9.140625" style="2"/>
    <col min="2058" max="2058" width="12.5703125" style="2" customWidth="1"/>
    <col min="2059" max="2059" width="10.42578125" style="2" customWidth="1"/>
    <col min="2060" max="2061" width="9.140625" style="2"/>
    <col min="2062" max="2062" width="9.85546875" style="2" customWidth="1"/>
    <col min="2063" max="2063" width="10.140625" style="2" customWidth="1"/>
    <col min="2064" max="2064" width="10.5703125" style="2" customWidth="1"/>
    <col min="2065" max="2308" width="9.140625" style="2"/>
    <col min="2309" max="2309" width="6.5703125" style="2" customWidth="1"/>
    <col min="2310" max="2313" width="9.140625" style="2"/>
    <col min="2314" max="2314" width="12.5703125" style="2" customWidth="1"/>
    <col min="2315" max="2315" width="10.42578125" style="2" customWidth="1"/>
    <col min="2316" max="2317" width="9.140625" style="2"/>
    <col min="2318" max="2318" width="9.85546875" style="2" customWidth="1"/>
    <col min="2319" max="2319" width="10.140625" style="2" customWidth="1"/>
    <col min="2320" max="2320" width="10.5703125" style="2" customWidth="1"/>
    <col min="2321" max="2564" width="9.140625" style="2"/>
    <col min="2565" max="2565" width="6.5703125" style="2" customWidth="1"/>
    <col min="2566" max="2569" width="9.140625" style="2"/>
    <col min="2570" max="2570" width="12.5703125" style="2" customWidth="1"/>
    <col min="2571" max="2571" width="10.42578125" style="2" customWidth="1"/>
    <col min="2572" max="2573" width="9.140625" style="2"/>
    <col min="2574" max="2574" width="9.85546875" style="2" customWidth="1"/>
    <col min="2575" max="2575" width="10.140625" style="2" customWidth="1"/>
    <col min="2576" max="2576" width="10.5703125" style="2" customWidth="1"/>
    <col min="2577" max="2820" width="9.140625" style="2"/>
    <col min="2821" max="2821" width="6.5703125" style="2" customWidth="1"/>
    <col min="2822" max="2825" width="9.140625" style="2"/>
    <col min="2826" max="2826" width="12.5703125" style="2" customWidth="1"/>
    <col min="2827" max="2827" width="10.42578125" style="2" customWidth="1"/>
    <col min="2828" max="2829" width="9.140625" style="2"/>
    <col min="2830" max="2830" width="9.85546875" style="2" customWidth="1"/>
    <col min="2831" max="2831" width="10.140625" style="2" customWidth="1"/>
    <col min="2832" max="2832" width="10.5703125" style="2" customWidth="1"/>
    <col min="2833" max="3076" width="9.140625" style="2"/>
    <col min="3077" max="3077" width="6.5703125" style="2" customWidth="1"/>
    <col min="3078" max="3081" width="9.140625" style="2"/>
    <col min="3082" max="3082" width="12.5703125" style="2" customWidth="1"/>
    <col min="3083" max="3083" width="10.42578125" style="2" customWidth="1"/>
    <col min="3084" max="3085" width="9.140625" style="2"/>
    <col min="3086" max="3086" width="9.85546875" style="2" customWidth="1"/>
    <col min="3087" max="3087" width="10.140625" style="2" customWidth="1"/>
    <col min="3088" max="3088" width="10.5703125" style="2" customWidth="1"/>
    <col min="3089" max="3332" width="9.140625" style="2"/>
    <col min="3333" max="3333" width="6.5703125" style="2" customWidth="1"/>
    <col min="3334" max="3337" width="9.140625" style="2"/>
    <col min="3338" max="3338" width="12.5703125" style="2" customWidth="1"/>
    <col min="3339" max="3339" width="10.42578125" style="2" customWidth="1"/>
    <col min="3340" max="3341" width="9.140625" style="2"/>
    <col min="3342" max="3342" width="9.85546875" style="2" customWidth="1"/>
    <col min="3343" max="3343" width="10.140625" style="2" customWidth="1"/>
    <col min="3344" max="3344" width="10.5703125" style="2" customWidth="1"/>
    <col min="3345" max="3588" width="9.140625" style="2"/>
    <col min="3589" max="3589" width="6.5703125" style="2" customWidth="1"/>
    <col min="3590" max="3593" width="9.140625" style="2"/>
    <col min="3594" max="3594" width="12.5703125" style="2" customWidth="1"/>
    <col min="3595" max="3595" width="10.42578125" style="2" customWidth="1"/>
    <col min="3596" max="3597" width="9.140625" style="2"/>
    <col min="3598" max="3598" width="9.85546875" style="2" customWidth="1"/>
    <col min="3599" max="3599" width="10.140625" style="2" customWidth="1"/>
    <col min="3600" max="3600" width="10.5703125" style="2" customWidth="1"/>
    <col min="3601" max="3844" width="9.140625" style="2"/>
    <col min="3845" max="3845" width="6.5703125" style="2" customWidth="1"/>
    <col min="3846" max="3849" width="9.140625" style="2"/>
    <col min="3850" max="3850" width="12.5703125" style="2" customWidth="1"/>
    <col min="3851" max="3851" width="10.42578125" style="2" customWidth="1"/>
    <col min="3852" max="3853" width="9.140625" style="2"/>
    <col min="3854" max="3854" width="9.85546875" style="2" customWidth="1"/>
    <col min="3855" max="3855" width="10.140625" style="2" customWidth="1"/>
    <col min="3856" max="3856" width="10.5703125" style="2" customWidth="1"/>
    <col min="3857" max="4100" width="9.140625" style="2"/>
    <col min="4101" max="4101" width="6.5703125" style="2" customWidth="1"/>
    <col min="4102" max="4105" width="9.140625" style="2"/>
    <col min="4106" max="4106" width="12.5703125" style="2" customWidth="1"/>
    <col min="4107" max="4107" width="10.42578125" style="2" customWidth="1"/>
    <col min="4108" max="4109" width="9.140625" style="2"/>
    <col min="4110" max="4110" width="9.85546875" style="2" customWidth="1"/>
    <col min="4111" max="4111" width="10.140625" style="2" customWidth="1"/>
    <col min="4112" max="4112" width="10.5703125" style="2" customWidth="1"/>
    <col min="4113" max="4356" width="9.140625" style="2"/>
    <col min="4357" max="4357" width="6.5703125" style="2" customWidth="1"/>
    <col min="4358" max="4361" width="9.140625" style="2"/>
    <col min="4362" max="4362" width="12.5703125" style="2" customWidth="1"/>
    <col min="4363" max="4363" width="10.42578125" style="2" customWidth="1"/>
    <col min="4364" max="4365" width="9.140625" style="2"/>
    <col min="4366" max="4366" width="9.85546875" style="2" customWidth="1"/>
    <col min="4367" max="4367" width="10.140625" style="2" customWidth="1"/>
    <col min="4368" max="4368" width="10.5703125" style="2" customWidth="1"/>
    <col min="4369" max="4612" width="9.140625" style="2"/>
    <col min="4613" max="4613" width="6.5703125" style="2" customWidth="1"/>
    <col min="4614" max="4617" width="9.140625" style="2"/>
    <col min="4618" max="4618" width="12.5703125" style="2" customWidth="1"/>
    <col min="4619" max="4619" width="10.42578125" style="2" customWidth="1"/>
    <col min="4620" max="4621" width="9.140625" style="2"/>
    <col min="4622" max="4622" width="9.85546875" style="2" customWidth="1"/>
    <col min="4623" max="4623" width="10.140625" style="2" customWidth="1"/>
    <col min="4624" max="4624" width="10.5703125" style="2" customWidth="1"/>
    <col min="4625" max="4868" width="9.140625" style="2"/>
    <col min="4869" max="4869" width="6.5703125" style="2" customWidth="1"/>
    <col min="4870" max="4873" width="9.140625" style="2"/>
    <col min="4874" max="4874" width="12.5703125" style="2" customWidth="1"/>
    <col min="4875" max="4875" width="10.42578125" style="2" customWidth="1"/>
    <col min="4876" max="4877" width="9.140625" style="2"/>
    <col min="4878" max="4878" width="9.85546875" style="2" customWidth="1"/>
    <col min="4879" max="4879" width="10.140625" style="2" customWidth="1"/>
    <col min="4880" max="4880" width="10.5703125" style="2" customWidth="1"/>
    <col min="4881" max="5124" width="9.140625" style="2"/>
    <col min="5125" max="5125" width="6.5703125" style="2" customWidth="1"/>
    <col min="5126" max="5129" width="9.140625" style="2"/>
    <col min="5130" max="5130" width="12.5703125" style="2" customWidth="1"/>
    <col min="5131" max="5131" width="10.42578125" style="2" customWidth="1"/>
    <col min="5132" max="5133" width="9.140625" style="2"/>
    <col min="5134" max="5134" width="9.85546875" style="2" customWidth="1"/>
    <col min="5135" max="5135" width="10.140625" style="2" customWidth="1"/>
    <col min="5136" max="5136" width="10.5703125" style="2" customWidth="1"/>
    <col min="5137" max="5380" width="9.140625" style="2"/>
    <col min="5381" max="5381" width="6.5703125" style="2" customWidth="1"/>
    <col min="5382" max="5385" width="9.140625" style="2"/>
    <col min="5386" max="5386" width="12.5703125" style="2" customWidth="1"/>
    <col min="5387" max="5387" width="10.42578125" style="2" customWidth="1"/>
    <col min="5388" max="5389" width="9.140625" style="2"/>
    <col min="5390" max="5390" width="9.85546875" style="2" customWidth="1"/>
    <col min="5391" max="5391" width="10.140625" style="2" customWidth="1"/>
    <col min="5392" max="5392" width="10.5703125" style="2" customWidth="1"/>
    <col min="5393" max="5636" width="9.140625" style="2"/>
    <col min="5637" max="5637" width="6.5703125" style="2" customWidth="1"/>
    <col min="5638" max="5641" width="9.140625" style="2"/>
    <col min="5642" max="5642" width="12.5703125" style="2" customWidth="1"/>
    <col min="5643" max="5643" width="10.42578125" style="2" customWidth="1"/>
    <col min="5644" max="5645" width="9.140625" style="2"/>
    <col min="5646" max="5646" width="9.85546875" style="2" customWidth="1"/>
    <col min="5647" max="5647" width="10.140625" style="2" customWidth="1"/>
    <col min="5648" max="5648" width="10.5703125" style="2" customWidth="1"/>
    <col min="5649" max="5892" width="9.140625" style="2"/>
    <col min="5893" max="5893" width="6.5703125" style="2" customWidth="1"/>
    <col min="5894" max="5897" width="9.140625" style="2"/>
    <col min="5898" max="5898" width="12.5703125" style="2" customWidth="1"/>
    <col min="5899" max="5899" width="10.42578125" style="2" customWidth="1"/>
    <col min="5900" max="5901" width="9.140625" style="2"/>
    <col min="5902" max="5902" width="9.85546875" style="2" customWidth="1"/>
    <col min="5903" max="5903" width="10.140625" style="2" customWidth="1"/>
    <col min="5904" max="5904" width="10.5703125" style="2" customWidth="1"/>
    <col min="5905" max="6148" width="9.140625" style="2"/>
    <col min="6149" max="6149" width="6.5703125" style="2" customWidth="1"/>
    <col min="6150" max="6153" width="9.140625" style="2"/>
    <col min="6154" max="6154" width="12.5703125" style="2" customWidth="1"/>
    <col min="6155" max="6155" width="10.42578125" style="2" customWidth="1"/>
    <col min="6156" max="6157" width="9.140625" style="2"/>
    <col min="6158" max="6158" width="9.85546875" style="2" customWidth="1"/>
    <col min="6159" max="6159" width="10.140625" style="2" customWidth="1"/>
    <col min="6160" max="6160" width="10.5703125" style="2" customWidth="1"/>
    <col min="6161" max="6404" width="9.140625" style="2"/>
    <col min="6405" max="6405" width="6.5703125" style="2" customWidth="1"/>
    <col min="6406" max="6409" width="9.140625" style="2"/>
    <col min="6410" max="6410" width="12.5703125" style="2" customWidth="1"/>
    <col min="6411" max="6411" width="10.42578125" style="2" customWidth="1"/>
    <col min="6412" max="6413" width="9.140625" style="2"/>
    <col min="6414" max="6414" width="9.85546875" style="2" customWidth="1"/>
    <col min="6415" max="6415" width="10.140625" style="2" customWidth="1"/>
    <col min="6416" max="6416" width="10.5703125" style="2" customWidth="1"/>
    <col min="6417" max="6660" width="9.140625" style="2"/>
    <col min="6661" max="6661" width="6.5703125" style="2" customWidth="1"/>
    <col min="6662" max="6665" width="9.140625" style="2"/>
    <col min="6666" max="6666" width="12.5703125" style="2" customWidth="1"/>
    <col min="6667" max="6667" width="10.42578125" style="2" customWidth="1"/>
    <col min="6668" max="6669" width="9.140625" style="2"/>
    <col min="6670" max="6670" width="9.85546875" style="2" customWidth="1"/>
    <col min="6671" max="6671" width="10.140625" style="2" customWidth="1"/>
    <col min="6672" max="6672" width="10.5703125" style="2" customWidth="1"/>
    <col min="6673" max="6916" width="9.140625" style="2"/>
    <col min="6917" max="6917" width="6.5703125" style="2" customWidth="1"/>
    <col min="6918" max="6921" width="9.140625" style="2"/>
    <col min="6922" max="6922" width="12.5703125" style="2" customWidth="1"/>
    <col min="6923" max="6923" width="10.42578125" style="2" customWidth="1"/>
    <col min="6924" max="6925" width="9.140625" style="2"/>
    <col min="6926" max="6926" width="9.85546875" style="2" customWidth="1"/>
    <col min="6927" max="6927" width="10.140625" style="2" customWidth="1"/>
    <col min="6928" max="6928" width="10.5703125" style="2" customWidth="1"/>
    <col min="6929" max="7172" width="9.140625" style="2"/>
    <col min="7173" max="7173" width="6.5703125" style="2" customWidth="1"/>
    <col min="7174" max="7177" width="9.140625" style="2"/>
    <col min="7178" max="7178" width="12.5703125" style="2" customWidth="1"/>
    <col min="7179" max="7179" width="10.42578125" style="2" customWidth="1"/>
    <col min="7180" max="7181" width="9.140625" style="2"/>
    <col min="7182" max="7182" width="9.85546875" style="2" customWidth="1"/>
    <col min="7183" max="7183" width="10.140625" style="2" customWidth="1"/>
    <col min="7184" max="7184" width="10.5703125" style="2" customWidth="1"/>
    <col min="7185" max="7428" width="9.140625" style="2"/>
    <col min="7429" max="7429" width="6.5703125" style="2" customWidth="1"/>
    <col min="7430" max="7433" width="9.140625" style="2"/>
    <col min="7434" max="7434" width="12.5703125" style="2" customWidth="1"/>
    <col min="7435" max="7435" width="10.42578125" style="2" customWidth="1"/>
    <col min="7436" max="7437" width="9.140625" style="2"/>
    <col min="7438" max="7438" width="9.85546875" style="2" customWidth="1"/>
    <col min="7439" max="7439" width="10.140625" style="2" customWidth="1"/>
    <col min="7440" max="7440" width="10.5703125" style="2" customWidth="1"/>
    <col min="7441" max="7684" width="9.140625" style="2"/>
    <col min="7685" max="7685" width="6.5703125" style="2" customWidth="1"/>
    <col min="7686" max="7689" width="9.140625" style="2"/>
    <col min="7690" max="7690" width="12.5703125" style="2" customWidth="1"/>
    <col min="7691" max="7691" width="10.42578125" style="2" customWidth="1"/>
    <col min="7692" max="7693" width="9.140625" style="2"/>
    <col min="7694" max="7694" width="9.85546875" style="2" customWidth="1"/>
    <col min="7695" max="7695" width="10.140625" style="2" customWidth="1"/>
    <col min="7696" max="7696" width="10.5703125" style="2" customWidth="1"/>
    <col min="7697" max="7940" width="9.140625" style="2"/>
    <col min="7941" max="7941" width="6.5703125" style="2" customWidth="1"/>
    <col min="7942" max="7945" width="9.140625" style="2"/>
    <col min="7946" max="7946" width="12.5703125" style="2" customWidth="1"/>
    <col min="7947" max="7947" width="10.42578125" style="2" customWidth="1"/>
    <col min="7948" max="7949" width="9.140625" style="2"/>
    <col min="7950" max="7950" width="9.85546875" style="2" customWidth="1"/>
    <col min="7951" max="7951" width="10.140625" style="2" customWidth="1"/>
    <col min="7952" max="7952" width="10.5703125" style="2" customWidth="1"/>
    <col min="7953" max="8196" width="9.140625" style="2"/>
    <col min="8197" max="8197" width="6.5703125" style="2" customWidth="1"/>
    <col min="8198" max="8201" width="9.140625" style="2"/>
    <col min="8202" max="8202" width="12.5703125" style="2" customWidth="1"/>
    <col min="8203" max="8203" width="10.42578125" style="2" customWidth="1"/>
    <col min="8204" max="8205" width="9.140625" style="2"/>
    <col min="8206" max="8206" width="9.85546875" style="2" customWidth="1"/>
    <col min="8207" max="8207" width="10.140625" style="2" customWidth="1"/>
    <col min="8208" max="8208" width="10.5703125" style="2" customWidth="1"/>
    <col min="8209" max="8452" width="9.140625" style="2"/>
    <col min="8453" max="8453" width="6.5703125" style="2" customWidth="1"/>
    <col min="8454" max="8457" width="9.140625" style="2"/>
    <col min="8458" max="8458" width="12.5703125" style="2" customWidth="1"/>
    <col min="8459" max="8459" width="10.42578125" style="2" customWidth="1"/>
    <col min="8460" max="8461" width="9.140625" style="2"/>
    <col min="8462" max="8462" width="9.85546875" style="2" customWidth="1"/>
    <col min="8463" max="8463" width="10.140625" style="2" customWidth="1"/>
    <col min="8464" max="8464" width="10.5703125" style="2" customWidth="1"/>
    <col min="8465" max="8708" width="9.140625" style="2"/>
    <col min="8709" max="8709" width="6.5703125" style="2" customWidth="1"/>
    <col min="8710" max="8713" width="9.140625" style="2"/>
    <col min="8714" max="8714" width="12.5703125" style="2" customWidth="1"/>
    <col min="8715" max="8715" width="10.42578125" style="2" customWidth="1"/>
    <col min="8716" max="8717" width="9.140625" style="2"/>
    <col min="8718" max="8718" width="9.85546875" style="2" customWidth="1"/>
    <col min="8719" max="8719" width="10.140625" style="2" customWidth="1"/>
    <col min="8720" max="8720" width="10.5703125" style="2" customWidth="1"/>
    <col min="8721" max="8964" width="9.140625" style="2"/>
    <col min="8965" max="8965" width="6.5703125" style="2" customWidth="1"/>
    <col min="8966" max="8969" width="9.140625" style="2"/>
    <col min="8970" max="8970" width="12.5703125" style="2" customWidth="1"/>
    <col min="8971" max="8971" width="10.42578125" style="2" customWidth="1"/>
    <col min="8972" max="8973" width="9.140625" style="2"/>
    <col min="8974" max="8974" width="9.85546875" style="2" customWidth="1"/>
    <col min="8975" max="8975" width="10.140625" style="2" customWidth="1"/>
    <col min="8976" max="8976" width="10.5703125" style="2" customWidth="1"/>
    <col min="8977" max="9220" width="9.140625" style="2"/>
    <col min="9221" max="9221" width="6.5703125" style="2" customWidth="1"/>
    <col min="9222" max="9225" width="9.140625" style="2"/>
    <col min="9226" max="9226" width="12.5703125" style="2" customWidth="1"/>
    <col min="9227" max="9227" width="10.42578125" style="2" customWidth="1"/>
    <col min="9228" max="9229" width="9.140625" style="2"/>
    <col min="9230" max="9230" width="9.85546875" style="2" customWidth="1"/>
    <col min="9231" max="9231" width="10.140625" style="2" customWidth="1"/>
    <col min="9232" max="9232" width="10.5703125" style="2" customWidth="1"/>
    <col min="9233" max="9476" width="9.140625" style="2"/>
    <col min="9477" max="9477" width="6.5703125" style="2" customWidth="1"/>
    <col min="9478" max="9481" width="9.140625" style="2"/>
    <col min="9482" max="9482" width="12.5703125" style="2" customWidth="1"/>
    <col min="9483" max="9483" width="10.42578125" style="2" customWidth="1"/>
    <col min="9484" max="9485" width="9.140625" style="2"/>
    <col min="9486" max="9486" width="9.85546875" style="2" customWidth="1"/>
    <col min="9487" max="9487" width="10.140625" style="2" customWidth="1"/>
    <col min="9488" max="9488" width="10.5703125" style="2" customWidth="1"/>
    <col min="9489" max="9732" width="9.140625" style="2"/>
    <col min="9733" max="9733" width="6.5703125" style="2" customWidth="1"/>
    <col min="9734" max="9737" width="9.140625" style="2"/>
    <col min="9738" max="9738" width="12.5703125" style="2" customWidth="1"/>
    <col min="9739" max="9739" width="10.42578125" style="2" customWidth="1"/>
    <col min="9740" max="9741" width="9.140625" style="2"/>
    <col min="9742" max="9742" width="9.85546875" style="2" customWidth="1"/>
    <col min="9743" max="9743" width="10.140625" style="2" customWidth="1"/>
    <col min="9744" max="9744" width="10.5703125" style="2" customWidth="1"/>
    <col min="9745" max="9988" width="9.140625" style="2"/>
    <col min="9989" max="9989" width="6.5703125" style="2" customWidth="1"/>
    <col min="9990" max="9993" width="9.140625" style="2"/>
    <col min="9994" max="9994" width="12.5703125" style="2" customWidth="1"/>
    <col min="9995" max="9995" width="10.42578125" style="2" customWidth="1"/>
    <col min="9996" max="9997" width="9.140625" style="2"/>
    <col min="9998" max="9998" width="9.85546875" style="2" customWidth="1"/>
    <col min="9999" max="9999" width="10.140625" style="2" customWidth="1"/>
    <col min="10000" max="10000" width="10.5703125" style="2" customWidth="1"/>
    <col min="10001" max="10244" width="9.140625" style="2"/>
    <col min="10245" max="10245" width="6.5703125" style="2" customWidth="1"/>
    <col min="10246" max="10249" width="9.140625" style="2"/>
    <col min="10250" max="10250" width="12.5703125" style="2" customWidth="1"/>
    <col min="10251" max="10251" width="10.42578125" style="2" customWidth="1"/>
    <col min="10252" max="10253" width="9.140625" style="2"/>
    <col min="10254" max="10254" width="9.85546875" style="2" customWidth="1"/>
    <col min="10255" max="10255" width="10.140625" style="2" customWidth="1"/>
    <col min="10256" max="10256" width="10.5703125" style="2" customWidth="1"/>
    <col min="10257" max="10500" width="9.140625" style="2"/>
    <col min="10501" max="10501" width="6.5703125" style="2" customWidth="1"/>
    <col min="10502" max="10505" width="9.140625" style="2"/>
    <col min="10506" max="10506" width="12.5703125" style="2" customWidth="1"/>
    <col min="10507" max="10507" width="10.42578125" style="2" customWidth="1"/>
    <col min="10508" max="10509" width="9.140625" style="2"/>
    <col min="10510" max="10510" width="9.85546875" style="2" customWidth="1"/>
    <col min="10511" max="10511" width="10.140625" style="2" customWidth="1"/>
    <col min="10512" max="10512" width="10.5703125" style="2" customWidth="1"/>
    <col min="10513" max="10756" width="9.140625" style="2"/>
    <col min="10757" max="10757" width="6.5703125" style="2" customWidth="1"/>
    <col min="10758" max="10761" width="9.140625" style="2"/>
    <col min="10762" max="10762" width="12.5703125" style="2" customWidth="1"/>
    <col min="10763" max="10763" width="10.42578125" style="2" customWidth="1"/>
    <col min="10764" max="10765" width="9.140625" style="2"/>
    <col min="10766" max="10766" width="9.85546875" style="2" customWidth="1"/>
    <col min="10767" max="10767" width="10.140625" style="2" customWidth="1"/>
    <col min="10768" max="10768" width="10.5703125" style="2" customWidth="1"/>
    <col min="10769" max="11012" width="9.140625" style="2"/>
    <col min="11013" max="11013" width="6.5703125" style="2" customWidth="1"/>
    <col min="11014" max="11017" width="9.140625" style="2"/>
    <col min="11018" max="11018" width="12.5703125" style="2" customWidth="1"/>
    <col min="11019" max="11019" width="10.42578125" style="2" customWidth="1"/>
    <col min="11020" max="11021" width="9.140625" style="2"/>
    <col min="11022" max="11022" width="9.85546875" style="2" customWidth="1"/>
    <col min="11023" max="11023" width="10.140625" style="2" customWidth="1"/>
    <col min="11024" max="11024" width="10.5703125" style="2" customWidth="1"/>
    <col min="11025" max="11268" width="9.140625" style="2"/>
    <col min="11269" max="11269" width="6.5703125" style="2" customWidth="1"/>
    <col min="11270" max="11273" width="9.140625" style="2"/>
    <col min="11274" max="11274" width="12.5703125" style="2" customWidth="1"/>
    <col min="11275" max="11275" width="10.42578125" style="2" customWidth="1"/>
    <col min="11276" max="11277" width="9.140625" style="2"/>
    <col min="11278" max="11278" width="9.85546875" style="2" customWidth="1"/>
    <col min="11279" max="11279" width="10.140625" style="2" customWidth="1"/>
    <col min="11280" max="11280" width="10.5703125" style="2" customWidth="1"/>
    <col min="11281" max="11524" width="9.140625" style="2"/>
    <col min="11525" max="11525" width="6.5703125" style="2" customWidth="1"/>
    <col min="11526" max="11529" width="9.140625" style="2"/>
    <col min="11530" max="11530" width="12.5703125" style="2" customWidth="1"/>
    <col min="11531" max="11531" width="10.42578125" style="2" customWidth="1"/>
    <col min="11532" max="11533" width="9.140625" style="2"/>
    <col min="11534" max="11534" width="9.85546875" style="2" customWidth="1"/>
    <col min="11535" max="11535" width="10.140625" style="2" customWidth="1"/>
    <col min="11536" max="11536" width="10.5703125" style="2" customWidth="1"/>
    <col min="11537" max="11780" width="9.140625" style="2"/>
    <col min="11781" max="11781" width="6.5703125" style="2" customWidth="1"/>
    <col min="11782" max="11785" width="9.140625" style="2"/>
    <col min="11786" max="11786" width="12.5703125" style="2" customWidth="1"/>
    <col min="11787" max="11787" width="10.42578125" style="2" customWidth="1"/>
    <col min="11788" max="11789" width="9.140625" style="2"/>
    <col min="11790" max="11790" width="9.85546875" style="2" customWidth="1"/>
    <col min="11791" max="11791" width="10.140625" style="2" customWidth="1"/>
    <col min="11792" max="11792" width="10.5703125" style="2" customWidth="1"/>
    <col min="11793" max="12036" width="9.140625" style="2"/>
    <col min="12037" max="12037" width="6.5703125" style="2" customWidth="1"/>
    <col min="12038" max="12041" width="9.140625" style="2"/>
    <col min="12042" max="12042" width="12.5703125" style="2" customWidth="1"/>
    <col min="12043" max="12043" width="10.42578125" style="2" customWidth="1"/>
    <col min="12044" max="12045" width="9.140625" style="2"/>
    <col min="12046" max="12046" width="9.85546875" style="2" customWidth="1"/>
    <col min="12047" max="12047" width="10.140625" style="2" customWidth="1"/>
    <col min="12048" max="12048" width="10.5703125" style="2" customWidth="1"/>
    <col min="12049" max="12292" width="9.140625" style="2"/>
    <col min="12293" max="12293" width="6.5703125" style="2" customWidth="1"/>
    <col min="12294" max="12297" width="9.140625" style="2"/>
    <col min="12298" max="12298" width="12.5703125" style="2" customWidth="1"/>
    <col min="12299" max="12299" width="10.42578125" style="2" customWidth="1"/>
    <col min="12300" max="12301" width="9.140625" style="2"/>
    <col min="12302" max="12302" width="9.85546875" style="2" customWidth="1"/>
    <col min="12303" max="12303" width="10.140625" style="2" customWidth="1"/>
    <col min="12304" max="12304" width="10.5703125" style="2" customWidth="1"/>
    <col min="12305" max="12548" width="9.140625" style="2"/>
    <col min="12549" max="12549" width="6.5703125" style="2" customWidth="1"/>
    <col min="12550" max="12553" width="9.140625" style="2"/>
    <col min="12554" max="12554" width="12.5703125" style="2" customWidth="1"/>
    <col min="12555" max="12555" width="10.42578125" style="2" customWidth="1"/>
    <col min="12556" max="12557" width="9.140625" style="2"/>
    <col min="12558" max="12558" width="9.85546875" style="2" customWidth="1"/>
    <col min="12559" max="12559" width="10.140625" style="2" customWidth="1"/>
    <col min="12560" max="12560" width="10.5703125" style="2" customWidth="1"/>
    <col min="12561" max="12804" width="9.140625" style="2"/>
    <col min="12805" max="12805" width="6.5703125" style="2" customWidth="1"/>
    <col min="12806" max="12809" width="9.140625" style="2"/>
    <col min="12810" max="12810" width="12.5703125" style="2" customWidth="1"/>
    <col min="12811" max="12811" width="10.42578125" style="2" customWidth="1"/>
    <col min="12812" max="12813" width="9.140625" style="2"/>
    <col min="12814" max="12814" width="9.85546875" style="2" customWidth="1"/>
    <col min="12815" max="12815" width="10.140625" style="2" customWidth="1"/>
    <col min="12816" max="12816" width="10.5703125" style="2" customWidth="1"/>
    <col min="12817" max="13060" width="9.140625" style="2"/>
    <col min="13061" max="13061" width="6.5703125" style="2" customWidth="1"/>
    <col min="13062" max="13065" width="9.140625" style="2"/>
    <col min="13066" max="13066" width="12.5703125" style="2" customWidth="1"/>
    <col min="13067" max="13067" width="10.42578125" style="2" customWidth="1"/>
    <col min="13068" max="13069" width="9.140625" style="2"/>
    <col min="13070" max="13070" width="9.85546875" style="2" customWidth="1"/>
    <col min="13071" max="13071" width="10.140625" style="2" customWidth="1"/>
    <col min="13072" max="13072" width="10.5703125" style="2" customWidth="1"/>
    <col min="13073" max="13316" width="9.140625" style="2"/>
    <col min="13317" max="13317" width="6.5703125" style="2" customWidth="1"/>
    <col min="13318" max="13321" width="9.140625" style="2"/>
    <col min="13322" max="13322" width="12.5703125" style="2" customWidth="1"/>
    <col min="13323" max="13323" width="10.42578125" style="2" customWidth="1"/>
    <col min="13324" max="13325" width="9.140625" style="2"/>
    <col min="13326" max="13326" width="9.85546875" style="2" customWidth="1"/>
    <col min="13327" max="13327" width="10.140625" style="2" customWidth="1"/>
    <col min="13328" max="13328" width="10.5703125" style="2" customWidth="1"/>
    <col min="13329" max="13572" width="9.140625" style="2"/>
    <col min="13573" max="13573" width="6.5703125" style="2" customWidth="1"/>
    <col min="13574" max="13577" width="9.140625" style="2"/>
    <col min="13578" max="13578" width="12.5703125" style="2" customWidth="1"/>
    <col min="13579" max="13579" width="10.42578125" style="2" customWidth="1"/>
    <col min="13580" max="13581" width="9.140625" style="2"/>
    <col min="13582" max="13582" width="9.85546875" style="2" customWidth="1"/>
    <col min="13583" max="13583" width="10.140625" style="2" customWidth="1"/>
    <col min="13584" max="13584" width="10.5703125" style="2" customWidth="1"/>
    <col min="13585" max="13828" width="9.140625" style="2"/>
    <col min="13829" max="13829" width="6.5703125" style="2" customWidth="1"/>
    <col min="13830" max="13833" width="9.140625" style="2"/>
    <col min="13834" max="13834" width="12.5703125" style="2" customWidth="1"/>
    <col min="13835" max="13835" width="10.42578125" style="2" customWidth="1"/>
    <col min="13836" max="13837" width="9.140625" style="2"/>
    <col min="13838" max="13838" width="9.85546875" style="2" customWidth="1"/>
    <col min="13839" max="13839" width="10.140625" style="2" customWidth="1"/>
    <col min="13840" max="13840" width="10.5703125" style="2" customWidth="1"/>
    <col min="13841" max="14084" width="9.140625" style="2"/>
    <col min="14085" max="14085" width="6.5703125" style="2" customWidth="1"/>
    <col min="14086" max="14089" width="9.140625" style="2"/>
    <col min="14090" max="14090" width="12.5703125" style="2" customWidth="1"/>
    <col min="14091" max="14091" width="10.42578125" style="2" customWidth="1"/>
    <col min="14092" max="14093" width="9.140625" style="2"/>
    <col min="14094" max="14094" width="9.85546875" style="2" customWidth="1"/>
    <col min="14095" max="14095" width="10.140625" style="2" customWidth="1"/>
    <col min="14096" max="14096" width="10.5703125" style="2" customWidth="1"/>
    <col min="14097" max="14340" width="9.140625" style="2"/>
    <col min="14341" max="14341" width="6.5703125" style="2" customWidth="1"/>
    <col min="14342" max="14345" width="9.140625" style="2"/>
    <col min="14346" max="14346" width="12.5703125" style="2" customWidth="1"/>
    <col min="14347" max="14347" width="10.42578125" style="2" customWidth="1"/>
    <col min="14348" max="14349" width="9.140625" style="2"/>
    <col min="14350" max="14350" width="9.85546875" style="2" customWidth="1"/>
    <col min="14351" max="14351" width="10.140625" style="2" customWidth="1"/>
    <col min="14352" max="14352" width="10.5703125" style="2" customWidth="1"/>
    <col min="14353" max="14596" width="9.140625" style="2"/>
    <col min="14597" max="14597" width="6.5703125" style="2" customWidth="1"/>
    <col min="14598" max="14601" width="9.140625" style="2"/>
    <col min="14602" max="14602" width="12.5703125" style="2" customWidth="1"/>
    <col min="14603" max="14603" width="10.42578125" style="2" customWidth="1"/>
    <col min="14604" max="14605" width="9.140625" style="2"/>
    <col min="14606" max="14606" width="9.85546875" style="2" customWidth="1"/>
    <col min="14607" max="14607" width="10.140625" style="2" customWidth="1"/>
    <col min="14608" max="14608" width="10.5703125" style="2" customWidth="1"/>
    <col min="14609" max="14852" width="9.140625" style="2"/>
    <col min="14853" max="14853" width="6.5703125" style="2" customWidth="1"/>
    <col min="14854" max="14857" width="9.140625" style="2"/>
    <col min="14858" max="14858" width="12.5703125" style="2" customWidth="1"/>
    <col min="14859" max="14859" width="10.42578125" style="2" customWidth="1"/>
    <col min="14860" max="14861" width="9.140625" style="2"/>
    <col min="14862" max="14862" width="9.85546875" style="2" customWidth="1"/>
    <col min="14863" max="14863" width="10.140625" style="2" customWidth="1"/>
    <col min="14864" max="14864" width="10.5703125" style="2" customWidth="1"/>
    <col min="14865" max="15108" width="9.140625" style="2"/>
    <col min="15109" max="15109" width="6.5703125" style="2" customWidth="1"/>
    <col min="15110" max="15113" width="9.140625" style="2"/>
    <col min="15114" max="15114" width="12.5703125" style="2" customWidth="1"/>
    <col min="15115" max="15115" width="10.42578125" style="2" customWidth="1"/>
    <col min="15116" max="15117" width="9.140625" style="2"/>
    <col min="15118" max="15118" width="9.85546875" style="2" customWidth="1"/>
    <col min="15119" max="15119" width="10.140625" style="2" customWidth="1"/>
    <col min="15120" max="15120" width="10.5703125" style="2" customWidth="1"/>
    <col min="15121" max="15364" width="9.140625" style="2"/>
    <col min="15365" max="15365" width="6.5703125" style="2" customWidth="1"/>
    <col min="15366" max="15369" width="9.140625" style="2"/>
    <col min="15370" max="15370" width="12.5703125" style="2" customWidth="1"/>
    <col min="15371" max="15371" width="10.42578125" style="2" customWidth="1"/>
    <col min="15372" max="15373" width="9.140625" style="2"/>
    <col min="15374" max="15374" width="9.85546875" style="2" customWidth="1"/>
    <col min="15375" max="15375" width="10.140625" style="2" customWidth="1"/>
    <col min="15376" max="15376" width="10.5703125" style="2" customWidth="1"/>
    <col min="15377" max="15620" width="9.140625" style="2"/>
    <col min="15621" max="15621" width="6.5703125" style="2" customWidth="1"/>
    <col min="15622" max="15625" width="9.140625" style="2"/>
    <col min="15626" max="15626" width="12.5703125" style="2" customWidth="1"/>
    <col min="15627" max="15627" width="10.42578125" style="2" customWidth="1"/>
    <col min="15628" max="15629" width="9.140625" style="2"/>
    <col min="15630" max="15630" width="9.85546875" style="2" customWidth="1"/>
    <col min="15631" max="15631" width="10.140625" style="2" customWidth="1"/>
    <col min="15632" max="15632" width="10.5703125" style="2" customWidth="1"/>
    <col min="15633" max="15876" width="9.140625" style="2"/>
    <col min="15877" max="15877" width="6.5703125" style="2" customWidth="1"/>
    <col min="15878" max="15881" width="9.140625" style="2"/>
    <col min="15882" max="15882" width="12.5703125" style="2" customWidth="1"/>
    <col min="15883" max="15883" width="10.42578125" style="2" customWidth="1"/>
    <col min="15884" max="15885" width="9.140625" style="2"/>
    <col min="15886" max="15886" width="9.85546875" style="2" customWidth="1"/>
    <col min="15887" max="15887" width="10.140625" style="2" customWidth="1"/>
    <col min="15888" max="15888" width="10.5703125" style="2" customWidth="1"/>
    <col min="15889" max="16132" width="9.140625" style="2"/>
    <col min="16133" max="16133" width="6.5703125" style="2" customWidth="1"/>
    <col min="16134" max="16137" width="9.140625" style="2"/>
    <col min="16138" max="16138" width="12.5703125" style="2" customWidth="1"/>
    <col min="16139" max="16139" width="10.42578125" style="2" customWidth="1"/>
    <col min="16140" max="16141" width="9.140625" style="2"/>
    <col min="16142" max="16142" width="9.85546875" style="2" customWidth="1"/>
    <col min="16143" max="16143" width="10.140625" style="2" customWidth="1"/>
    <col min="16144" max="16144" width="10.5703125" style="2" customWidth="1"/>
    <col min="16145" max="16384" width="9.140625" style="2"/>
  </cols>
  <sheetData>
    <row r="1" spans="1:17" ht="13.35" customHeight="1" x14ac:dyDescent="0.4">
      <c r="B1" s="97"/>
      <c r="C1" s="97"/>
      <c r="D1" s="97"/>
      <c r="E1" s="97"/>
      <c r="F1" s="97"/>
      <c r="G1" s="97"/>
      <c r="H1" s="97"/>
      <c r="I1" s="172"/>
      <c r="J1" s="97"/>
      <c r="K1" s="97"/>
      <c r="L1" s="97"/>
      <c r="M1" s="97"/>
      <c r="N1" s="97"/>
      <c r="O1" s="97"/>
      <c r="P1" s="97"/>
      <c r="Q1" s="97"/>
    </row>
    <row r="2" spans="1:17" ht="13.35" customHeight="1" x14ac:dyDescent="0.4">
      <c r="B2" s="97"/>
      <c r="C2" s="97"/>
      <c r="D2" s="97"/>
      <c r="E2" s="442" t="s">
        <v>24</v>
      </c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97"/>
    </row>
    <row r="3" spans="1:17" ht="15.6" customHeight="1" x14ac:dyDescent="0.4">
      <c r="A3" s="97"/>
      <c r="B3" s="97"/>
      <c r="C3" s="97"/>
      <c r="D3" s="97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442"/>
      <c r="Q3" s="97"/>
    </row>
    <row r="4" spans="1:17" ht="15.75" x14ac:dyDescent="0.25">
      <c r="A4" s="26"/>
      <c r="B4" s="26"/>
      <c r="C4" s="26"/>
      <c r="D4" s="26"/>
      <c r="E4" s="26"/>
      <c r="F4" s="26"/>
      <c r="G4" s="26"/>
      <c r="H4" s="26"/>
      <c r="I4" s="125"/>
      <c r="J4" s="26"/>
      <c r="K4" s="26"/>
      <c r="L4" s="62" t="s">
        <v>7</v>
      </c>
      <c r="M4" s="62"/>
      <c r="N4" s="31"/>
      <c r="O4" s="26"/>
      <c r="P4" s="26"/>
    </row>
    <row r="5" spans="1:17" ht="15.75" x14ac:dyDescent="0.25">
      <c r="A5" s="26"/>
      <c r="B5" s="28"/>
      <c r="C5" s="28"/>
      <c r="D5" s="28"/>
      <c r="E5" s="28"/>
      <c r="F5" s="28"/>
      <c r="G5" s="28"/>
      <c r="H5" s="28"/>
      <c r="I5" s="125"/>
      <c r="J5" s="28"/>
      <c r="K5" s="28"/>
      <c r="L5" s="119" t="s">
        <v>2</v>
      </c>
      <c r="M5" s="119"/>
      <c r="N5" s="33">
        <v>3</v>
      </c>
      <c r="O5" s="31" t="s">
        <v>25</v>
      </c>
      <c r="P5" s="26"/>
    </row>
    <row r="6" spans="1:17" ht="15.75" x14ac:dyDescent="0.25">
      <c r="A6" s="26"/>
      <c r="B6" s="28"/>
      <c r="C6" s="28"/>
      <c r="D6" s="28"/>
      <c r="E6" s="28"/>
      <c r="F6" s="28"/>
      <c r="G6" s="28"/>
      <c r="H6" s="28"/>
      <c r="I6" s="125"/>
      <c r="J6" s="28"/>
      <c r="K6" s="27" t="s">
        <v>2</v>
      </c>
      <c r="L6" s="120"/>
      <c r="M6" s="66">
        <v>1</v>
      </c>
      <c r="N6" s="36" t="s">
        <v>25</v>
      </c>
      <c r="O6" s="33">
        <v>11</v>
      </c>
      <c r="P6" s="31" t="s">
        <v>25</v>
      </c>
    </row>
    <row r="7" spans="1:17" ht="15.75" x14ac:dyDescent="0.25">
      <c r="A7" s="26"/>
      <c r="B7" s="28"/>
      <c r="C7" s="28"/>
      <c r="D7" s="28"/>
      <c r="E7" s="28"/>
      <c r="F7" s="28"/>
      <c r="G7" s="28"/>
      <c r="H7" s="28"/>
      <c r="I7" s="126" t="s">
        <v>2</v>
      </c>
      <c r="J7" s="27"/>
      <c r="K7" s="29">
        <v>7</v>
      </c>
      <c r="L7" s="68" t="s">
        <v>25</v>
      </c>
      <c r="M7" s="67"/>
      <c r="N7" s="26"/>
      <c r="O7" s="34"/>
      <c r="P7" s="33">
        <v>15</v>
      </c>
    </row>
    <row r="8" spans="1:17" ht="15.75" x14ac:dyDescent="0.25">
      <c r="A8" s="26"/>
      <c r="B8" s="28"/>
      <c r="C8" s="28"/>
      <c r="D8" s="28"/>
      <c r="E8" s="28"/>
      <c r="F8" s="28"/>
      <c r="G8" s="27" t="s">
        <v>2</v>
      </c>
      <c r="H8" s="27"/>
      <c r="I8" s="127">
        <v>9</v>
      </c>
      <c r="J8" s="28"/>
      <c r="K8" s="32"/>
      <c r="L8" s="121" t="s">
        <v>37</v>
      </c>
      <c r="M8" s="119"/>
      <c r="N8" s="26"/>
      <c r="O8" s="34"/>
      <c r="P8" s="34"/>
      <c r="Q8" s="3"/>
    </row>
    <row r="9" spans="1:17" ht="15.75" x14ac:dyDescent="0.25">
      <c r="A9" s="26"/>
      <c r="B9" s="28"/>
      <c r="C9" s="28"/>
      <c r="D9" s="28"/>
      <c r="E9" s="28"/>
      <c r="F9" s="27" t="s">
        <v>2</v>
      </c>
      <c r="G9" s="29">
        <v>13</v>
      </c>
      <c r="H9" s="28"/>
      <c r="I9" s="128" t="s">
        <v>37</v>
      </c>
      <c r="J9" s="28"/>
      <c r="K9" s="108" t="s">
        <v>37</v>
      </c>
      <c r="L9" s="120"/>
      <c r="M9" s="122"/>
      <c r="N9" s="33">
        <v>4</v>
      </c>
      <c r="O9" s="36" t="s">
        <v>20</v>
      </c>
      <c r="P9" s="34"/>
      <c r="Q9" s="5"/>
    </row>
    <row r="10" spans="1:17" ht="15.75" x14ac:dyDescent="0.25">
      <c r="A10" s="26"/>
      <c r="B10" s="28"/>
      <c r="C10" s="28"/>
      <c r="D10" s="28"/>
      <c r="E10" s="28"/>
      <c r="F10" s="29">
        <v>16</v>
      </c>
      <c r="G10" s="30" t="s">
        <v>3</v>
      </c>
      <c r="H10" s="28"/>
      <c r="I10" s="125"/>
      <c r="J10" s="28"/>
      <c r="K10" s="28"/>
      <c r="L10" s="68" t="s">
        <v>20</v>
      </c>
      <c r="M10" s="62"/>
      <c r="N10" s="36"/>
      <c r="O10" s="26"/>
      <c r="P10" s="34"/>
      <c r="Q10" s="10"/>
    </row>
    <row r="11" spans="1:17" ht="15.75" x14ac:dyDescent="0.25">
      <c r="A11" s="26"/>
      <c r="B11" s="27" t="s">
        <v>20</v>
      </c>
      <c r="C11" s="27"/>
      <c r="D11" s="27"/>
      <c r="E11" s="27"/>
      <c r="F11" s="32"/>
      <c r="G11" s="28"/>
      <c r="H11" s="28"/>
      <c r="I11" s="125"/>
      <c r="J11" s="28"/>
      <c r="K11" s="28"/>
      <c r="L11" s="105" t="s">
        <v>37</v>
      </c>
      <c r="M11" s="62"/>
      <c r="N11" s="31"/>
      <c r="O11" s="26"/>
      <c r="P11" s="34"/>
      <c r="Q11" s="10"/>
    </row>
    <row r="12" spans="1:17" ht="15.75" x14ac:dyDescent="0.25">
      <c r="A12" s="31"/>
      <c r="B12" s="29">
        <v>17</v>
      </c>
      <c r="C12" s="43"/>
      <c r="D12" s="43"/>
      <c r="E12" s="28"/>
      <c r="F12" s="32"/>
      <c r="G12" s="28"/>
      <c r="H12" s="28"/>
      <c r="I12" s="125"/>
      <c r="J12" s="28"/>
      <c r="K12" s="28"/>
      <c r="L12" s="119" t="s">
        <v>6</v>
      </c>
      <c r="M12" s="119"/>
      <c r="N12" s="33">
        <v>5</v>
      </c>
      <c r="O12" s="31" t="s">
        <v>5</v>
      </c>
      <c r="P12" s="34"/>
      <c r="Q12" s="10"/>
    </row>
    <row r="13" spans="1:17" ht="15.75" x14ac:dyDescent="0.25">
      <c r="A13" s="35"/>
      <c r="B13" s="30" t="s">
        <v>25</v>
      </c>
      <c r="C13" s="43"/>
      <c r="D13" s="43"/>
      <c r="E13" s="28"/>
      <c r="F13" s="32"/>
      <c r="G13" s="28"/>
      <c r="H13" s="28"/>
      <c r="I13" s="125"/>
      <c r="J13" s="28"/>
      <c r="K13" s="27" t="s">
        <v>6</v>
      </c>
      <c r="L13" s="120">
        <v>2</v>
      </c>
      <c r="M13" s="66"/>
      <c r="N13" s="36" t="s">
        <v>5</v>
      </c>
      <c r="O13" s="33">
        <v>12</v>
      </c>
      <c r="P13" s="36" t="s">
        <v>5</v>
      </c>
      <c r="Q13" s="10"/>
    </row>
    <row r="14" spans="1:17" ht="15.75" x14ac:dyDescent="0.25">
      <c r="A14" s="38"/>
      <c r="B14" s="28"/>
      <c r="C14" s="28"/>
      <c r="D14" s="28"/>
      <c r="E14" s="28"/>
      <c r="F14" s="32"/>
      <c r="G14" s="28"/>
      <c r="H14" s="28"/>
      <c r="I14" s="126" t="s">
        <v>6</v>
      </c>
      <c r="J14" s="27"/>
      <c r="K14" s="29">
        <v>8</v>
      </c>
      <c r="L14" s="68" t="s">
        <v>5</v>
      </c>
      <c r="M14" s="67"/>
      <c r="N14" s="26"/>
      <c r="O14" s="34"/>
      <c r="P14" s="26"/>
      <c r="Q14" s="10"/>
    </row>
    <row r="15" spans="1:17" ht="15.75" x14ac:dyDescent="0.25">
      <c r="A15" s="38"/>
      <c r="B15" s="28"/>
      <c r="C15" s="28"/>
      <c r="D15" s="28"/>
      <c r="E15" s="28"/>
      <c r="F15" s="32"/>
      <c r="G15" s="27" t="s">
        <v>7</v>
      </c>
      <c r="H15" s="27"/>
      <c r="I15" s="127">
        <v>10</v>
      </c>
      <c r="J15" s="28"/>
      <c r="K15" s="32"/>
      <c r="L15" s="119" t="s">
        <v>3</v>
      </c>
      <c r="M15" s="119"/>
      <c r="N15" s="26"/>
      <c r="O15" s="34"/>
      <c r="P15" s="26"/>
      <c r="Q15" s="10"/>
    </row>
    <row r="16" spans="1:17" ht="15.75" x14ac:dyDescent="0.25">
      <c r="A16" s="38"/>
      <c r="B16" s="28"/>
      <c r="C16" s="28"/>
      <c r="D16" s="28"/>
      <c r="E16" s="28"/>
      <c r="F16" s="30" t="s">
        <v>20</v>
      </c>
      <c r="G16" s="29">
        <v>14</v>
      </c>
      <c r="H16" s="28"/>
      <c r="I16" s="129" t="s">
        <v>7</v>
      </c>
      <c r="J16" s="28"/>
      <c r="K16" s="108" t="s">
        <v>37</v>
      </c>
      <c r="L16" s="120"/>
      <c r="M16" s="122"/>
      <c r="N16" s="33">
        <v>6</v>
      </c>
      <c r="O16" s="36" t="s">
        <v>3</v>
      </c>
      <c r="P16" s="26"/>
      <c r="Q16" s="10"/>
    </row>
    <row r="17" spans="1:18" ht="15.75" x14ac:dyDescent="0.25">
      <c r="A17" s="38"/>
      <c r="B17" s="28"/>
      <c r="C17" s="28"/>
      <c r="D17" s="28"/>
      <c r="E17" s="28"/>
      <c r="F17" s="28"/>
      <c r="G17" s="30" t="s">
        <v>20</v>
      </c>
      <c r="H17" s="28"/>
      <c r="I17" s="125"/>
      <c r="J17" s="28"/>
      <c r="K17" s="28"/>
      <c r="L17" s="102" t="s">
        <v>37</v>
      </c>
      <c r="M17" s="62"/>
      <c r="N17" s="36"/>
      <c r="O17" s="26"/>
      <c r="P17" s="26"/>
      <c r="Q17" s="10"/>
    </row>
    <row r="18" spans="1:18" ht="15.75" x14ac:dyDescent="0.25">
      <c r="A18" s="38"/>
      <c r="B18" s="28"/>
      <c r="C18" s="28"/>
      <c r="D18" s="28"/>
      <c r="E18" s="28"/>
      <c r="F18" s="28"/>
      <c r="G18" s="28"/>
      <c r="H18" s="28"/>
      <c r="I18" s="125"/>
      <c r="J18" s="28"/>
      <c r="K18" s="28"/>
      <c r="L18" s="26"/>
      <c r="M18" s="26"/>
      <c r="N18" s="26"/>
      <c r="O18" s="26"/>
      <c r="P18" s="26"/>
      <c r="Q18" s="10"/>
    </row>
    <row r="19" spans="1:18" ht="15.75" x14ac:dyDescent="0.25">
      <c r="A19" s="38"/>
      <c r="B19" s="28"/>
      <c r="C19" s="28"/>
      <c r="D19" s="28"/>
      <c r="E19" s="28"/>
      <c r="F19" s="28"/>
      <c r="G19" s="28"/>
      <c r="H19" s="28"/>
      <c r="I19" s="125"/>
      <c r="J19" s="28"/>
      <c r="K19" s="28"/>
      <c r="L19" s="26" t="s">
        <v>5</v>
      </c>
      <c r="M19" s="26"/>
      <c r="N19" s="26"/>
      <c r="O19" s="26"/>
      <c r="P19" s="26"/>
      <c r="Q19" s="10"/>
    </row>
    <row r="20" spans="1:18" ht="15.75" x14ac:dyDescent="0.25">
      <c r="A20" s="37"/>
      <c r="B20" s="31"/>
      <c r="C20" s="31"/>
      <c r="D20" s="31"/>
      <c r="E20" s="31"/>
      <c r="F20" s="31"/>
      <c r="G20" s="31"/>
      <c r="H20" s="31"/>
      <c r="I20" s="126"/>
      <c r="J20" s="31"/>
      <c r="K20" s="31"/>
      <c r="L20" s="35">
        <v>18</v>
      </c>
      <c r="M20" s="39"/>
      <c r="N20" s="33"/>
      <c r="O20" s="31"/>
      <c r="P20" s="31"/>
      <c r="Q20" s="7"/>
    </row>
    <row r="21" spans="1:18" ht="15.75" x14ac:dyDescent="0.25">
      <c r="A21" s="26"/>
      <c r="B21" s="26"/>
      <c r="C21" s="26"/>
      <c r="D21" s="26"/>
      <c r="E21" s="26"/>
      <c r="F21" s="26"/>
      <c r="G21" s="26"/>
      <c r="H21" s="26"/>
      <c r="I21" s="125"/>
      <c r="J21" s="26"/>
      <c r="K21" s="26"/>
      <c r="L21" s="37" t="s">
        <v>20</v>
      </c>
      <c r="M21" s="31"/>
      <c r="N21" s="36">
        <v>19</v>
      </c>
      <c r="O21" s="26"/>
      <c r="P21" s="26"/>
    </row>
    <row r="22" spans="1:18" ht="16.5" thickBot="1" x14ac:dyDescent="0.3">
      <c r="A22" s="26"/>
      <c r="B22" s="26"/>
      <c r="C22" s="26"/>
      <c r="D22" s="26"/>
      <c r="E22" s="26"/>
      <c r="F22" s="26"/>
      <c r="G22" s="26"/>
      <c r="H22" s="26"/>
      <c r="I22" s="125"/>
      <c r="J22" s="26"/>
      <c r="K22" s="26"/>
      <c r="L22" s="26"/>
      <c r="M22" s="26"/>
      <c r="N22" s="26"/>
      <c r="O22" s="26"/>
      <c r="P22" s="26"/>
    </row>
    <row r="23" spans="1:18" ht="16.5" thickBot="1" x14ac:dyDescent="0.3">
      <c r="A23" s="26"/>
      <c r="B23" s="26"/>
      <c r="C23" s="26"/>
      <c r="D23" s="26"/>
      <c r="E23" s="446" t="s">
        <v>9</v>
      </c>
      <c r="F23" s="446"/>
      <c r="G23" s="170" t="s">
        <v>10</v>
      </c>
      <c r="H23" s="170" t="s">
        <v>11</v>
      </c>
      <c r="I23" s="170" t="s">
        <v>12</v>
      </c>
      <c r="J23" s="446" t="s">
        <v>13</v>
      </c>
      <c r="K23" s="446"/>
      <c r="L23" s="170" t="s">
        <v>14</v>
      </c>
      <c r="M23" s="170" t="s">
        <v>15</v>
      </c>
      <c r="N23" s="170" t="s">
        <v>14</v>
      </c>
      <c r="O23" s="446" t="s">
        <v>13</v>
      </c>
      <c r="P23" s="446"/>
    </row>
    <row r="24" spans="1:18" ht="16.5" thickBot="1" x14ac:dyDescent="0.3">
      <c r="A24" s="26"/>
      <c r="B24" s="26"/>
      <c r="C24" s="26"/>
      <c r="D24" s="119"/>
      <c r="E24" s="445" t="s">
        <v>27</v>
      </c>
      <c r="F24" s="445"/>
      <c r="G24" s="171">
        <v>1</v>
      </c>
      <c r="H24" s="156">
        <v>44696</v>
      </c>
      <c r="I24" s="157">
        <v>0.35416666666666669</v>
      </c>
      <c r="J24" s="443" t="str">
        <f>L5</f>
        <v>IRANI</v>
      </c>
      <c r="K24" s="443"/>
      <c r="L24" s="171">
        <v>2</v>
      </c>
      <c r="M24" s="171" t="s">
        <v>15</v>
      </c>
      <c r="N24" s="171">
        <v>3</v>
      </c>
      <c r="O24" s="443" t="str">
        <f>L7</f>
        <v>SINGER</v>
      </c>
      <c r="P24" s="443"/>
      <c r="Q24" s="115"/>
      <c r="R24" s="115"/>
    </row>
    <row r="25" spans="1:18" ht="16.5" thickBot="1" x14ac:dyDescent="0.3">
      <c r="A25" s="26"/>
      <c r="B25" s="26"/>
      <c r="C25" s="26"/>
      <c r="D25" s="119"/>
      <c r="E25" s="445" t="s">
        <v>27</v>
      </c>
      <c r="F25" s="445"/>
      <c r="G25" s="171">
        <v>2</v>
      </c>
      <c r="H25" s="156">
        <v>44696</v>
      </c>
      <c r="I25" s="157">
        <v>0.41666666666666669</v>
      </c>
      <c r="J25" s="443" t="str">
        <f>L12</f>
        <v>ELDOR</v>
      </c>
      <c r="K25" s="443"/>
      <c r="L25" s="171">
        <v>2</v>
      </c>
      <c r="M25" s="171" t="s">
        <v>15</v>
      </c>
      <c r="N25" s="171">
        <v>7</v>
      </c>
      <c r="O25" s="443" t="str">
        <f>L14</f>
        <v>JOHN DEERE</v>
      </c>
      <c r="P25" s="443"/>
      <c r="Q25" s="115"/>
      <c r="R25" s="115"/>
    </row>
    <row r="26" spans="1:18" ht="16.5" thickBot="1" x14ac:dyDescent="0.3">
      <c r="A26" s="26"/>
      <c r="B26" s="26"/>
      <c r="C26" s="26"/>
      <c r="D26" s="119"/>
      <c r="E26" s="445" t="s">
        <v>27</v>
      </c>
      <c r="F26" s="445"/>
      <c r="G26" s="171">
        <v>3</v>
      </c>
      <c r="H26" s="156">
        <v>44710</v>
      </c>
      <c r="I26" s="157">
        <v>0.35416666666666669</v>
      </c>
      <c r="J26" s="443" t="str">
        <f>L4</f>
        <v>SEW</v>
      </c>
      <c r="K26" s="443"/>
      <c r="L26" s="171">
        <v>3</v>
      </c>
      <c r="M26" s="171" t="s">
        <v>15</v>
      </c>
      <c r="N26" s="171">
        <v>4</v>
      </c>
      <c r="O26" s="443" t="str">
        <f>N6</f>
        <v>SINGER</v>
      </c>
      <c r="P26" s="443"/>
      <c r="Q26" s="115"/>
      <c r="R26" s="115"/>
    </row>
    <row r="27" spans="1:18" ht="16.5" thickBot="1" x14ac:dyDescent="0.3">
      <c r="A27" s="26"/>
      <c r="B27" s="26"/>
      <c r="C27" s="26"/>
      <c r="D27" s="119"/>
      <c r="E27" s="445" t="s">
        <v>27</v>
      </c>
      <c r="F27" s="445"/>
      <c r="G27" s="171">
        <v>4</v>
      </c>
      <c r="H27" s="107"/>
      <c r="I27" s="130"/>
      <c r="J27" s="444" t="str">
        <f>L8</f>
        <v>DESISTÊNCIA</v>
      </c>
      <c r="K27" s="444"/>
      <c r="L27" s="171">
        <v>0</v>
      </c>
      <c r="M27" s="171" t="s">
        <v>15</v>
      </c>
      <c r="N27" s="171">
        <v>2</v>
      </c>
      <c r="O27" s="443" t="str">
        <f>L10</f>
        <v>PECVAL</v>
      </c>
      <c r="P27" s="443"/>
      <c r="Q27" s="115"/>
      <c r="R27" s="115"/>
    </row>
    <row r="28" spans="1:18" ht="16.5" thickBot="1" x14ac:dyDescent="0.3">
      <c r="A28" s="26"/>
      <c r="B28" s="26"/>
      <c r="C28" s="26"/>
      <c r="D28" s="119"/>
      <c r="E28" s="445" t="s">
        <v>27</v>
      </c>
      <c r="F28" s="445"/>
      <c r="G28" s="171">
        <v>5</v>
      </c>
      <c r="H28" s="107"/>
      <c r="I28" s="130"/>
      <c r="J28" s="444" t="str">
        <f>L11</f>
        <v>DESISTÊNCIA</v>
      </c>
      <c r="K28" s="444"/>
      <c r="L28" s="171">
        <v>0</v>
      </c>
      <c r="M28" s="171" t="s">
        <v>15</v>
      </c>
      <c r="N28" s="171">
        <v>2</v>
      </c>
      <c r="O28" s="443" t="str">
        <f>N13</f>
        <v>JOHN DEERE</v>
      </c>
      <c r="P28" s="443"/>
      <c r="Q28" s="115"/>
      <c r="R28" s="115"/>
    </row>
    <row r="29" spans="1:18" ht="16.5" thickBot="1" x14ac:dyDescent="0.3">
      <c r="A29" s="26"/>
      <c r="B29" s="26"/>
      <c r="C29" s="26"/>
      <c r="D29" s="119"/>
      <c r="E29" s="445" t="s">
        <v>27</v>
      </c>
      <c r="F29" s="445"/>
      <c r="G29" s="171">
        <v>6</v>
      </c>
      <c r="H29" s="107"/>
      <c r="I29" s="130"/>
      <c r="J29" s="443" t="str">
        <f>L15</f>
        <v>MIBA</v>
      </c>
      <c r="K29" s="443"/>
      <c r="L29" s="171">
        <v>2</v>
      </c>
      <c r="M29" s="171" t="s">
        <v>15</v>
      </c>
      <c r="N29" s="171">
        <v>0</v>
      </c>
      <c r="O29" s="444" t="str">
        <f>L17</f>
        <v>DESISTÊNCIA</v>
      </c>
      <c r="P29" s="444"/>
      <c r="Q29" s="115"/>
      <c r="R29" s="115"/>
    </row>
    <row r="30" spans="1:18" ht="16.5" thickBot="1" x14ac:dyDescent="0.3">
      <c r="A30" s="26"/>
      <c r="B30" s="26"/>
      <c r="C30" s="26"/>
      <c r="D30" s="119"/>
      <c r="E30" s="445" t="s">
        <v>27</v>
      </c>
      <c r="F30" s="445"/>
      <c r="G30" s="171">
        <v>7</v>
      </c>
      <c r="H30" s="107"/>
      <c r="I30" s="130"/>
      <c r="J30" s="443" t="str">
        <f>K6</f>
        <v>IRANI</v>
      </c>
      <c r="K30" s="443"/>
      <c r="L30" s="171">
        <v>2</v>
      </c>
      <c r="M30" s="171" t="s">
        <v>15</v>
      </c>
      <c r="N30" s="171">
        <v>0</v>
      </c>
      <c r="O30" s="444" t="str">
        <f>K9</f>
        <v>DESISTÊNCIA</v>
      </c>
      <c r="P30" s="444"/>
      <c r="Q30" s="115"/>
      <c r="R30" s="115"/>
    </row>
    <row r="31" spans="1:18" ht="16.5" thickBot="1" x14ac:dyDescent="0.3">
      <c r="A31" s="26"/>
      <c r="B31" s="26"/>
      <c r="C31" s="26"/>
      <c r="D31" s="119"/>
      <c r="E31" s="445" t="s">
        <v>27</v>
      </c>
      <c r="F31" s="445"/>
      <c r="G31" s="171">
        <v>8</v>
      </c>
      <c r="H31" s="107"/>
      <c r="I31" s="130"/>
      <c r="J31" s="443" t="str">
        <f>K13</f>
        <v>ELDOR</v>
      </c>
      <c r="K31" s="443"/>
      <c r="L31" s="171">
        <v>2</v>
      </c>
      <c r="M31" s="171" t="s">
        <v>15</v>
      </c>
      <c r="N31" s="171">
        <v>0</v>
      </c>
      <c r="O31" s="444" t="str">
        <f>K16</f>
        <v>DESISTÊNCIA</v>
      </c>
      <c r="P31" s="444"/>
      <c r="Q31" s="115"/>
      <c r="R31" s="115"/>
    </row>
    <row r="32" spans="1:18" ht="16.5" thickBot="1" x14ac:dyDescent="0.3">
      <c r="A32" s="26"/>
      <c r="B32" s="26"/>
      <c r="C32" s="26"/>
      <c r="D32" s="119"/>
      <c r="E32" s="445" t="s">
        <v>27</v>
      </c>
      <c r="F32" s="445"/>
      <c r="G32" s="171">
        <v>9</v>
      </c>
      <c r="H32" s="107"/>
      <c r="I32" s="130"/>
      <c r="J32" s="443" t="str">
        <f>I7</f>
        <v>IRANI</v>
      </c>
      <c r="K32" s="443"/>
      <c r="L32" s="171">
        <v>2</v>
      </c>
      <c r="M32" s="171" t="s">
        <v>15</v>
      </c>
      <c r="N32" s="171">
        <v>0</v>
      </c>
      <c r="O32" s="444" t="str">
        <f>I9</f>
        <v>DESISTÊNCIA</v>
      </c>
      <c r="P32" s="444"/>
      <c r="Q32" s="115"/>
      <c r="R32" s="115"/>
    </row>
    <row r="33" spans="1:18" ht="16.5" thickBot="1" x14ac:dyDescent="0.3">
      <c r="A33" s="440"/>
      <c r="B33" s="440"/>
      <c r="C33" s="440"/>
      <c r="D33" s="441"/>
      <c r="E33" s="445" t="s">
        <v>27</v>
      </c>
      <c r="F33" s="445"/>
      <c r="G33" s="171">
        <v>10</v>
      </c>
      <c r="H33" s="158">
        <v>44717</v>
      </c>
      <c r="I33" s="157">
        <v>0.35416666666666669</v>
      </c>
      <c r="J33" s="443" t="str">
        <f>I14</f>
        <v>ELDOR</v>
      </c>
      <c r="K33" s="443"/>
      <c r="L33" s="171">
        <v>5</v>
      </c>
      <c r="M33" s="171" t="s">
        <v>15</v>
      </c>
      <c r="N33" s="171">
        <v>6</v>
      </c>
      <c r="O33" s="443" t="str">
        <f>I16</f>
        <v>SEW</v>
      </c>
      <c r="P33" s="443"/>
      <c r="Q33" s="115"/>
      <c r="R33" s="115"/>
    </row>
    <row r="34" spans="1:18" ht="16.5" thickBot="1" x14ac:dyDescent="0.3">
      <c r="A34" s="440"/>
      <c r="B34" s="440"/>
      <c r="C34" s="440"/>
      <c r="D34" s="441"/>
      <c r="E34" s="445" t="s">
        <v>27</v>
      </c>
      <c r="F34" s="445"/>
      <c r="G34" s="171">
        <v>11</v>
      </c>
      <c r="H34" s="158">
        <v>44724</v>
      </c>
      <c r="I34" s="157">
        <v>0.35416666666666669</v>
      </c>
      <c r="J34" s="443" t="str">
        <f>O5</f>
        <v>SINGER</v>
      </c>
      <c r="K34" s="443"/>
      <c r="L34" s="171">
        <v>7</v>
      </c>
      <c r="M34" s="171" t="s">
        <v>15</v>
      </c>
      <c r="N34" s="171">
        <v>4</v>
      </c>
      <c r="O34" s="443" t="str">
        <f>O9</f>
        <v>PECVAL</v>
      </c>
      <c r="P34" s="443"/>
      <c r="Q34" s="115"/>
      <c r="R34" s="115"/>
    </row>
    <row r="35" spans="1:18" ht="16.5" thickBot="1" x14ac:dyDescent="0.3">
      <c r="A35" s="119"/>
      <c r="B35" s="119"/>
      <c r="C35" s="119"/>
      <c r="D35" s="119"/>
      <c r="E35" s="445" t="s">
        <v>27</v>
      </c>
      <c r="F35" s="445"/>
      <c r="G35" s="171">
        <v>12</v>
      </c>
      <c r="H35" s="156">
        <v>44710</v>
      </c>
      <c r="I35" s="157">
        <v>0.41666666666666669</v>
      </c>
      <c r="J35" s="443" t="str">
        <f>O12</f>
        <v>JOHN DEERE</v>
      </c>
      <c r="K35" s="443"/>
      <c r="L35" s="171">
        <v>6</v>
      </c>
      <c r="M35" s="171" t="s">
        <v>15</v>
      </c>
      <c r="N35" s="171">
        <v>2</v>
      </c>
      <c r="O35" s="443" t="str">
        <f>O16</f>
        <v>MIBA</v>
      </c>
      <c r="P35" s="443"/>
      <c r="Q35" s="115"/>
      <c r="R35" s="115"/>
    </row>
    <row r="36" spans="1:18" ht="16.5" thickBot="1" x14ac:dyDescent="0.3">
      <c r="A36" s="440"/>
      <c r="B36" s="440"/>
      <c r="C36" s="440"/>
      <c r="D36" s="441"/>
      <c r="E36" s="445" t="s">
        <v>27</v>
      </c>
      <c r="F36" s="445"/>
      <c r="G36" s="171">
        <v>13</v>
      </c>
      <c r="H36" s="158">
        <v>44724</v>
      </c>
      <c r="I36" s="157">
        <v>0.41666666666666669</v>
      </c>
      <c r="J36" s="443" t="str">
        <f>G8</f>
        <v>IRANI</v>
      </c>
      <c r="K36" s="443"/>
      <c r="L36" s="171">
        <v>6</v>
      </c>
      <c r="M36" s="171" t="s">
        <v>15</v>
      </c>
      <c r="N36" s="171">
        <v>3</v>
      </c>
      <c r="O36" s="443" t="str">
        <f>G10</f>
        <v>MIBA</v>
      </c>
      <c r="P36" s="443"/>
      <c r="Q36" s="115"/>
      <c r="R36" s="115"/>
    </row>
    <row r="37" spans="1:18" ht="16.5" thickBot="1" x14ac:dyDescent="0.3">
      <c r="A37" s="119"/>
      <c r="B37" s="119"/>
      <c r="C37" s="119"/>
      <c r="D37" s="119"/>
      <c r="E37" s="445" t="s">
        <v>27</v>
      </c>
      <c r="F37" s="445"/>
      <c r="G37" s="171">
        <v>14</v>
      </c>
      <c r="H37" s="158">
        <v>44738</v>
      </c>
      <c r="I37" s="157">
        <v>0.39583333333333331</v>
      </c>
      <c r="J37" s="443" t="str">
        <f>G15</f>
        <v>SEW</v>
      </c>
      <c r="K37" s="443"/>
      <c r="L37" s="171">
        <v>3</v>
      </c>
      <c r="M37" s="171" t="s">
        <v>15</v>
      </c>
      <c r="N37" s="171">
        <v>5</v>
      </c>
      <c r="O37" s="443" t="str">
        <f>G17</f>
        <v>PECVAL</v>
      </c>
      <c r="P37" s="443"/>
    </row>
    <row r="38" spans="1:18" ht="16.5" thickBot="1" x14ac:dyDescent="0.3">
      <c r="A38" s="26"/>
      <c r="B38" s="26"/>
      <c r="C38" s="26"/>
      <c r="D38" s="26"/>
      <c r="E38" s="445" t="s">
        <v>27</v>
      </c>
      <c r="F38" s="445"/>
      <c r="G38" s="171">
        <v>15</v>
      </c>
      <c r="H38" s="158">
        <v>44738</v>
      </c>
      <c r="I38" s="157">
        <v>0.35416666666666669</v>
      </c>
      <c r="J38" s="443" t="str">
        <f>P6</f>
        <v>SINGER</v>
      </c>
      <c r="K38" s="443"/>
      <c r="L38" s="171">
        <v>1</v>
      </c>
      <c r="M38" s="171" t="s">
        <v>15</v>
      </c>
      <c r="N38" s="171">
        <v>4</v>
      </c>
      <c r="O38" s="443" t="str">
        <f>P13</f>
        <v>JOHN DEERE</v>
      </c>
      <c r="P38" s="443"/>
    </row>
    <row r="39" spans="1:18" ht="16.5" thickBot="1" x14ac:dyDescent="0.3">
      <c r="A39" s="26"/>
      <c r="B39" s="26"/>
      <c r="C39" s="26"/>
      <c r="D39" s="26"/>
      <c r="E39" s="445" t="s">
        <v>27</v>
      </c>
      <c r="F39" s="445"/>
      <c r="G39" s="179">
        <v>16</v>
      </c>
      <c r="H39" s="158">
        <v>44745</v>
      </c>
      <c r="I39" s="157">
        <v>0.45833333333333331</v>
      </c>
      <c r="J39" s="443" t="str">
        <f>F9</f>
        <v>IRANI</v>
      </c>
      <c r="K39" s="443"/>
      <c r="L39" s="179">
        <v>1</v>
      </c>
      <c r="M39" s="179" t="s">
        <v>15</v>
      </c>
      <c r="N39" s="179">
        <v>5</v>
      </c>
      <c r="O39" s="443" t="s">
        <v>20</v>
      </c>
      <c r="P39" s="443"/>
    </row>
    <row r="40" spans="1:18" ht="16.5" thickBot="1" x14ac:dyDescent="0.3">
      <c r="A40" s="26"/>
      <c r="B40" s="26"/>
      <c r="C40" s="26"/>
      <c r="D40" s="26"/>
      <c r="E40" s="445" t="s">
        <v>27</v>
      </c>
      <c r="F40" s="445"/>
      <c r="G40" s="188">
        <v>17</v>
      </c>
      <c r="H40" s="158">
        <v>44752</v>
      </c>
      <c r="I40" s="157">
        <v>0.4375</v>
      </c>
      <c r="J40" s="443" t="str">
        <f>B11</f>
        <v>PECVAL</v>
      </c>
      <c r="K40" s="443"/>
      <c r="L40" s="193" t="s">
        <v>262</v>
      </c>
      <c r="M40" s="188" t="s">
        <v>15</v>
      </c>
      <c r="N40" s="193" t="s">
        <v>263</v>
      </c>
      <c r="O40" s="443" t="s">
        <v>25</v>
      </c>
      <c r="P40" s="443"/>
    </row>
    <row r="41" spans="1:18" ht="16.5" thickBot="1" x14ac:dyDescent="0.3">
      <c r="A41" s="26"/>
      <c r="B41" s="26"/>
      <c r="C41" s="26"/>
      <c r="D41" s="26"/>
      <c r="E41" s="445" t="s">
        <v>27</v>
      </c>
      <c r="F41" s="445"/>
      <c r="G41" s="252">
        <v>18</v>
      </c>
      <c r="H41" s="158">
        <v>44794</v>
      </c>
      <c r="I41" s="157">
        <v>0.375</v>
      </c>
      <c r="J41" s="443" t="s">
        <v>5</v>
      </c>
      <c r="K41" s="443"/>
      <c r="L41" s="252" t="s">
        <v>317</v>
      </c>
      <c r="M41" s="252" t="s">
        <v>15</v>
      </c>
      <c r="N41" s="252" t="s">
        <v>318</v>
      </c>
      <c r="O41" s="443" t="str">
        <f>L21</f>
        <v>PECVAL</v>
      </c>
      <c r="P41" s="443"/>
    </row>
    <row r="42" spans="1:18" ht="15.75" x14ac:dyDescent="0.25">
      <c r="A42" s="26"/>
      <c r="B42" s="26"/>
      <c r="C42" s="26"/>
      <c r="D42" s="26"/>
      <c r="E42" s="26"/>
      <c r="F42" s="26"/>
      <c r="G42" s="26"/>
      <c r="H42" s="98"/>
      <c r="I42" s="125"/>
      <c r="J42" s="26"/>
      <c r="K42" s="26"/>
      <c r="L42" s="26"/>
      <c r="M42" s="26"/>
      <c r="N42" s="26"/>
      <c r="O42" s="26"/>
      <c r="P42" s="26"/>
    </row>
    <row r="43" spans="1:18" ht="15.75" x14ac:dyDescent="0.25">
      <c r="A43" s="26"/>
      <c r="B43" s="26"/>
      <c r="C43" s="26"/>
      <c r="D43" s="26"/>
      <c r="E43" s="26"/>
      <c r="F43" s="26"/>
      <c r="G43" s="26"/>
      <c r="H43" s="26"/>
      <c r="I43" s="125"/>
      <c r="J43" s="26"/>
      <c r="K43" s="26"/>
      <c r="L43" s="26"/>
      <c r="M43" s="26"/>
      <c r="N43" s="26"/>
      <c r="O43" s="26"/>
      <c r="P43" s="26"/>
    </row>
    <row r="50" spans="9:9" x14ac:dyDescent="0.2">
      <c r="I50" s="204"/>
    </row>
  </sheetData>
  <sheetProtection algorithmName="SHA-512" hashValue="ZJJF/loS/oZuLatERz4MNlBeDu/yNtJGhfBdllvR1f+0VoVcxwe4LdjyvLgff9Rs7Q3zvZCnGCq6q0xQCkgqgg==" saltValue="VWj29W9TxeXZUaFOFY2vnA==" spinCount="100000" sheet="1" formatCells="0" formatColumns="0" formatRows="0" insertColumns="0" insertRows="0" insertHyperlinks="0" deleteColumns="0" deleteRows="0" sort="0" autoFilter="0" pivotTables="0"/>
  <mergeCells count="61">
    <mergeCell ref="O23:P23"/>
    <mergeCell ref="J24:K24"/>
    <mergeCell ref="J25:K25"/>
    <mergeCell ref="J26:K26"/>
    <mergeCell ref="J27:K27"/>
    <mergeCell ref="E31:F31"/>
    <mergeCell ref="E32:F32"/>
    <mergeCell ref="E23:F23"/>
    <mergeCell ref="E24:F24"/>
    <mergeCell ref="E25:F25"/>
    <mergeCell ref="E26:F26"/>
    <mergeCell ref="O29:P29"/>
    <mergeCell ref="E39:F39"/>
    <mergeCell ref="E40:F40"/>
    <mergeCell ref="E41:F41"/>
    <mergeCell ref="J23:K23"/>
    <mergeCell ref="J28:K28"/>
    <mergeCell ref="E33:F33"/>
    <mergeCell ref="E34:F34"/>
    <mergeCell ref="E35:F35"/>
    <mergeCell ref="E36:F36"/>
    <mergeCell ref="E37:F37"/>
    <mergeCell ref="E38:F38"/>
    <mergeCell ref="E27:F27"/>
    <mergeCell ref="E28:F28"/>
    <mergeCell ref="E29:F29"/>
    <mergeCell ref="E30:F30"/>
    <mergeCell ref="J35:K35"/>
    <mergeCell ref="J34:K34"/>
    <mergeCell ref="J29:K29"/>
    <mergeCell ref="J30:K30"/>
    <mergeCell ref="J31:K31"/>
    <mergeCell ref="J32:K32"/>
    <mergeCell ref="J41:K41"/>
    <mergeCell ref="J36:K36"/>
    <mergeCell ref="J37:K37"/>
    <mergeCell ref="J38:K38"/>
    <mergeCell ref="J39:K39"/>
    <mergeCell ref="O41:P41"/>
    <mergeCell ref="O33:P33"/>
    <mergeCell ref="O34:P34"/>
    <mergeCell ref="O35:P35"/>
    <mergeCell ref="O36:P36"/>
    <mergeCell ref="O37:P37"/>
    <mergeCell ref="O38:P38"/>
    <mergeCell ref="A34:D34"/>
    <mergeCell ref="A36:D36"/>
    <mergeCell ref="A33:D33"/>
    <mergeCell ref="E2:P3"/>
    <mergeCell ref="J40:K40"/>
    <mergeCell ref="O39:P39"/>
    <mergeCell ref="O40:P40"/>
    <mergeCell ref="J33:K33"/>
    <mergeCell ref="O24:P24"/>
    <mergeCell ref="O25:P25"/>
    <mergeCell ref="O26:P26"/>
    <mergeCell ref="O27:P27"/>
    <mergeCell ref="O28:P28"/>
    <mergeCell ref="O30:P30"/>
    <mergeCell ref="O31:P31"/>
    <mergeCell ref="O32:P32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77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"/>
  <sheetViews>
    <sheetView showGridLines="0" zoomScale="90" zoomScaleNormal="90" workbookViewId="0"/>
  </sheetViews>
  <sheetFormatPr defaultColWidth="9.140625" defaultRowHeight="12.75" x14ac:dyDescent="0.2"/>
  <cols>
    <col min="1" max="3" width="9.140625" style="2"/>
    <col min="4" max="4" width="12.5703125" style="2" customWidth="1"/>
    <col min="5" max="5" width="9.140625" style="2" customWidth="1"/>
    <col min="6" max="6" width="13.5703125" style="2" customWidth="1"/>
    <col min="7" max="7" width="9.140625" style="2"/>
    <col min="8" max="8" width="11.140625" style="2" bestFit="1" customWidth="1"/>
    <col min="9" max="10" width="9.140625" style="2"/>
    <col min="11" max="11" width="12.7109375" style="2" customWidth="1"/>
    <col min="12" max="13" width="9.140625" style="2"/>
    <col min="14" max="14" width="11.140625" style="2" bestFit="1" customWidth="1"/>
    <col min="15" max="15" width="11.5703125" style="2" bestFit="1" customWidth="1"/>
    <col min="16" max="16" width="13" style="2" customWidth="1"/>
    <col min="17" max="263" width="9.140625" style="2"/>
    <col min="264" max="264" width="11.140625" style="2" bestFit="1" customWidth="1"/>
    <col min="265" max="266" width="9.140625" style="2"/>
    <col min="267" max="267" width="11" style="2" bestFit="1" customWidth="1"/>
    <col min="268" max="269" width="9.140625" style="2"/>
    <col min="270" max="270" width="11.140625" style="2" bestFit="1" customWidth="1"/>
    <col min="271" max="272" width="11.5703125" style="2" bestFit="1" customWidth="1"/>
    <col min="273" max="519" width="9.140625" style="2"/>
    <col min="520" max="520" width="11.140625" style="2" bestFit="1" customWidth="1"/>
    <col min="521" max="522" width="9.140625" style="2"/>
    <col min="523" max="523" width="11" style="2" bestFit="1" customWidth="1"/>
    <col min="524" max="525" width="9.140625" style="2"/>
    <col min="526" max="526" width="11.140625" style="2" bestFit="1" customWidth="1"/>
    <col min="527" max="528" width="11.5703125" style="2" bestFit="1" customWidth="1"/>
    <col min="529" max="775" width="9.140625" style="2"/>
    <col min="776" max="776" width="11.140625" style="2" bestFit="1" customWidth="1"/>
    <col min="777" max="778" width="9.140625" style="2"/>
    <col min="779" max="779" width="11" style="2" bestFit="1" customWidth="1"/>
    <col min="780" max="781" width="9.140625" style="2"/>
    <col min="782" max="782" width="11.140625" style="2" bestFit="1" customWidth="1"/>
    <col min="783" max="784" width="11.5703125" style="2" bestFit="1" customWidth="1"/>
    <col min="785" max="1031" width="9.140625" style="2"/>
    <col min="1032" max="1032" width="11.140625" style="2" bestFit="1" customWidth="1"/>
    <col min="1033" max="1034" width="9.140625" style="2"/>
    <col min="1035" max="1035" width="11" style="2" bestFit="1" customWidth="1"/>
    <col min="1036" max="1037" width="9.140625" style="2"/>
    <col min="1038" max="1038" width="11.140625" style="2" bestFit="1" customWidth="1"/>
    <col min="1039" max="1040" width="11.5703125" style="2" bestFit="1" customWidth="1"/>
    <col min="1041" max="1287" width="9.140625" style="2"/>
    <col min="1288" max="1288" width="11.140625" style="2" bestFit="1" customWidth="1"/>
    <col min="1289" max="1290" width="9.140625" style="2"/>
    <col min="1291" max="1291" width="11" style="2" bestFit="1" customWidth="1"/>
    <col min="1292" max="1293" width="9.140625" style="2"/>
    <col min="1294" max="1294" width="11.140625" style="2" bestFit="1" customWidth="1"/>
    <col min="1295" max="1296" width="11.5703125" style="2" bestFit="1" customWidth="1"/>
    <col min="1297" max="1543" width="9.140625" style="2"/>
    <col min="1544" max="1544" width="11.140625" style="2" bestFit="1" customWidth="1"/>
    <col min="1545" max="1546" width="9.140625" style="2"/>
    <col min="1547" max="1547" width="11" style="2" bestFit="1" customWidth="1"/>
    <col min="1548" max="1549" width="9.140625" style="2"/>
    <col min="1550" max="1550" width="11.140625" style="2" bestFit="1" customWidth="1"/>
    <col min="1551" max="1552" width="11.5703125" style="2" bestFit="1" customWidth="1"/>
    <col min="1553" max="1799" width="9.140625" style="2"/>
    <col min="1800" max="1800" width="11.140625" style="2" bestFit="1" customWidth="1"/>
    <col min="1801" max="1802" width="9.140625" style="2"/>
    <col min="1803" max="1803" width="11" style="2" bestFit="1" customWidth="1"/>
    <col min="1804" max="1805" width="9.140625" style="2"/>
    <col min="1806" max="1806" width="11.140625" style="2" bestFit="1" customWidth="1"/>
    <col min="1807" max="1808" width="11.5703125" style="2" bestFit="1" customWidth="1"/>
    <col min="1809" max="2055" width="9.140625" style="2"/>
    <col min="2056" max="2056" width="11.140625" style="2" bestFit="1" customWidth="1"/>
    <col min="2057" max="2058" width="9.140625" style="2"/>
    <col min="2059" max="2059" width="11" style="2" bestFit="1" customWidth="1"/>
    <col min="2060" max="2061" width="9.140625" style="2"/>
    <col min="2062" max="2062" width="11.140625" style="2" bestFit="1" customWidth="1"/>
    <col min="2063" max="2064" width="11.5703125" style="2" bestFit="1" customWidth="1"/>
    <col min="2065" max="2311" width="9.140625" style="2"/>
    <col min="2312" max="2312" width="11.140625" style="2" bestFit="1" customWidth="1"/>
    <col min="2313" max="2314" width="9.140625" style="2"/>
    <col min="2315" max="2315" width="11" style="2" bestFit="1" customWidth="1"/>
    <col min="2316" max="2317" width="9.140625" style="2"/>
    <col min="2318" max="2318" width="11.140625" style="2" bestFit="1" customWidth="1"/>
    <col min="2319" max="2320" width="11.5703125" style="2" bestFit="1" customWidth="1"/>
    <col min="2321" max="2567" width="9.140625" style="2"/>
    <col min="2568" max="2568" width="11.140625" style="2" bestFit="1" customWidth="1"/>
    <col min="2569" max="2570" width="9.140625" style="2"/>
    <col min="2571" max="2571" width="11" style="2" bestFit="1" customWidth="1"/>
    <col min="2572" max="2573" width="9.140625" style="2"/>
    <col min="2574" max="2574" width="11.140625" style="2" bestFit="1" customWidth="1"/>
    <col min="2575" max="2576" width="11.5703125" style="2" bestFit="1" customWidth="1"/>
    <col min="2577" max="2823" width="9.140625" style="2"/>
    <col min="2824" max="2824" width="11.140625" style="2" bestFit="1" customWidth="1"/>
    <col min="2825" max="2826" width="9.140625" style="2"/>
    <col min="2827" max="2827" width="11" style="2" bestFit="1" customWidth="1"/>
    <col min="2828" max="2829" width="9.140625" style="2"/>
    <col min="2830" max="2830" width="11.140625" style="2" bestFit="1" customWidth="1"/>
    <col min="2831" max="2832" width="11.5703125" style="2" bestFit="1" customWidth="1"/>
    <col min="2833" max="3079" width="9.140625" style="2"/>
    <col min="3080" max="3080" width="11.140625" style="2" bestFit="1" customWidth="1"/>
    <col min="3081" max="3082" width="9.140625" style="2"/>
    <col min="3083" max="3083" width="11" style="2" bestFit="1" customWidth="1"/>
    <col min="3084" max="3085" width="9.140625" style="2"/>
    <col min="3086" max="3086" width="11.140625" style="2" bestFit="1" customWidth="1"/>
    <col min="3087" max="3088" width="11.5703125" style="2" bestFit="1" customWidth="1"/>
    <col min="3089" max="3335" width="9.140625" style="2"/>
    <col min="3336" max="3336" width="11.140625" style="2" bestFit="1" customWidth="1"/>
    <col min="3337" max="3338" width="9.140625" style="2"/>
    <col min="3339" max="3339" width="11" style="2" bestFit="1" customWidth="1"/>
    <col min="3340" max="3341" width="9.140625" style="2"/>
    <col min="3342" max="3342" width="11.140625" style="2" bestFit="1" customWidth="1"/>
    <col min="3343" max="3344" width="11.5703125" style="2" bestFit="1" customWidth="1"/>
    <col min="3345" max="3591" width="9.140625" style="2"/>
    <col min="3592" max="3592" width="11.140625" style="2" bestFit="1" customWidth="1"/>
    <col min="3593" max="3594" width="9.140625" style="2"/>
    <col min="3595" max="3595" width="11" style="2" bestFit="1" customWidth="1"/>
    <col min="3596" max="3597" width="9.140625" style="2"/>
    <col min="3598" max="3598" width="11.140625" style="2" bestFit="1" customWidth="1"/>
    <col min="3599" max="3600" width="11.5703125" style="2" bestFit="1" customWidth="1"/>
    <col min="3601" max="3847" width="9.140625" style="2"/>
    <col min="3848" max="3848" width="11.140625" style="2" bestFit="1" customWidth="1"/>
    <col min="3849" max="3850" width="9.140625" style="2"/>
    <col min="3851" max="3851" width="11" style="2" bestFit="1" customWidth="1"/>
    <col min="3852" max="3853" width="9.140625" style="2"/>
    <col min="3854" max="3854" width="11.140625" style="2" bestFit="1" customWidth="1"/>
    <col min="3855" max="3856" width="11.5703125" style="2" bestFit="1" customWidth="1"/>
    <col min="3857" max="4103" width="9.140625" style="2"/>
    <col min="4104" max="4104" width="11.140625" style="2" bestFit="1" customWidth="1"/>
    <col min="4105" max="4106" width="9.140625" style="2"/>
    <col min="4107" max="4107" width="11" style="2" bestFit="1" customWidth="1"/>
    <col min="4108" max="4109" width="9.140625" style="2"/>
    <col min="4110" max="4110" width="11.140625" style="2" bestFit="1" customWidth="1"/>
    <col min="4111" max="4112" width="11.5703125" style="2" bestFit="1" customWidth="1"/>
    <col min="4113" max="4359" width="9.140625" style="2"/>
    <col min="4360" max="4360" width="11.140625" style="2" bestFit="1" customWidth="1"/>
    <col min="4361" max="4362" width="9.140625" style="2"/>
    <col min="4363" max="4363" width="11" style="2" bestFit="1" customWidth="1"/>
    <col min="4364" max="4365" width="9.140625" style="2"/>
    <col min="4366" max="4366" width="11.140625" style="2" bestFit="1" customWidth="1"/>
    <col min="4367" max="4368" width="11.5703125" style="2" bestFit="1" customWidth="1"/>
    <col min="4369" max="4615" width="9.140625" style="2"/>
    <col min="4616" max="4616" width="11.140625" style="2" bestFit="1" customWidth="1"/>
    <col min="4617" max="4618" width="9.140625" style="2"/>
    <col min="4619" max="4619" width="11" style="2" bestFit="1" customWidth="1"/>
    <col min="4620" max="4621" width="9.140625" style="2"/>
    <col min="4622" max="4622" width="11.140625" style="2" bestFit="1" customWidth="1"/>
    <col min="4623" max="4624" width="11.5703125" style="2" bestFit="1" customWidth="1"/>
    <col min="4625" max="4871" width="9.140625" style="2"/>
    <col min="4872" max="4872" width="11.140625" style="2" bestFit="1" customWidth="1"/>
    <col min="4873" max="4874" width="9.140625" style="2"/>
    <col min="4875" max="4875" width="11" style="2" bestFit="1" customWidth="1"/>
    <col min="4876" max="4877" width="9.140625" style="2"/>
    <col min="4878" max="4878" width="11.140625" style="2" bestFit="1" customWidth="1"/>
    <col min="4879" max="4880" width="11.5703125" style="2" bestFit="1" customWidth="1"/>
    <col min="4881" max="5127" width="9.140625" style="2"/>
    <col min="5128" max="5128" width="11.140625" style="2" bestFit="1" customWidth="1"/>
    <col min="5129" max="5130" width="9.140625" style="2"/>
    <col min="5131" max="5131" width="11" style="2" bestFit="1" customWidth="1"/>
    <col min="5132" max="5133" width="9.140625" style="2"/>
    <col min="5134" max="5134" width="11.140625" style="2" bestFit="1" customWidth="1"/>
    <col min="5135" max="5136" width="11.5703125" style="2" bestFit="1" customWidth="1"/>
    <col min="5137" max="5383" width="9.140625" style="2"/>
    <col min="5384" max="5384" width="11.140625" style="2" bestFit="1" customWidth="1"/>
    <col min="5385" max="5386" width="9.140625" style="2"/>
    <col min="5387" max="5387" width="11" style="2" bestFit="1" customWidth="1"/>
    <col min="5388" max="5389" width="9.140625" style="2"/>
    <col min="5390" max="5390" width="11.140625" style="2" bestFit="1" customWidth="1"/>
    <col min="5391" max="5392" width="11.5703125" style="2" bestFit="1" customWidth="1"/>
    <col min="5393" max="5639" width="9.140625" style="2"/>
    <col min="5640" max="5640" width="11.140625" style="2" bestFit="1" customWidth="1"/>
    <col min="5641" max="5642" width="9.140625" style="2"/>
    <col min="5643" max="5643" width="11" style="2" bestFit="1" customWidth="1"/>
    <col min="5644" max="5645" width="9.140625" style="2"/>
    <col min="5646" max="5646" width="11.140625" style="2" bestFit="1" customWidth="1"/>
    <col min="5647" max="5648" width="11.5703125" style="2" bestFit="1" customWidth="1"/>
    <col min="5649" max="5895" width="9.140625" style="2"/>
    <col min="5896" max="5896" width="11.140625" style="2" bestFit="1" customWidth="1"/>
    <col min="5897" max="5898" width="9.140625" style="2"/>
    <col min="5899" max="5899" width="11" style="2" bestFit="1" customWidth="1"/>
    <col min="5900" max="5901" width="9.140625" style="2"/>
    <col min="5902" max="5902" width="11.140625" style="2" bestFit="1" customWidth="1"/>
    <col min="5903" max="5904" width="11.5703125" style="2" bestFit="1" customWidth="1"/>
    <col min="5905" max="6151" width="9.140625" style="2"/>
    <col min="6152" max="6152" width="11.140625" style="2" bestFit="1" customWidth="1"/>
    <col min="6153" max="6154" width="9.140625" style="2"/>
    <col min="6155" max="6155" width="11" style="2" bestFit="1" customWidth="1"/>
    <col min="6156" max="6157" width="9.140625" style="2"/>
    <col min="6158" max="6158" width="11.140625" style="2" bestFit="1" customWidth="1"/>
    <col min="6159" max="6160" width="11.5703125" style="2" bestFit="1" customWidth="1"/>
    <col min="6161" max="6407" width="9.140625" style="2"/>
    <col min="6408" max="6408" width="11.140625" style="2" bestFit="1" customWidth="1"/>
    <col min="6409" max="6410" width="9.140625" style="2"/>
    <col min="6411" max="6411" width="11" style="2" bestFit="1" customWidth="1"/>
    <col min="6412" max="6413" width="9.140625" style="2"/>
    <col min="6414" max="6414" width="11.140625" style="2" bestFit="1" customWidth="1"/>
    <col min="6415" max="6416" width="11.5703125" style="2" bestFit="1" customWidth="1"/>
    <col min="6417" max="6663" width="9.140625" style="2"/>
    <col min="6664" max="6664" width="11.140625" style="2" bestFit="1" customWidth="1"/>
    <col min="6665" max="6666" width="9.140625" style="2"/>
    <col min="6667" max="6667" width="11" style="2" bestFit="1" customWidth="1"/>
    <col min="6668" max="6669" width="9.140625" style="2"/>
    <col min="6670" max="6670" width="11.140625" style="2" bestFit="1" customWidth="1"/>
    <col min="6671" max="6672" width="11.5703125" style="2" bestFit="1" customWidth="1"/>
    <col min="6673" max="6919" width="9.140625" style="2"/>
    <col min="6920" max="6920" width="11.140625" style="2" bestFit="1" customWidth="1"/>
    <col min="6921" max="6922" width="9.140625" style="2"/>
    <col min="6923" max="6923" width="11" style="2" bestFit="1" customWidth="1"/>
    <col min="6924" max="6925" width="9.140625" style="2"/>
    <col min="6926" max="6926" width="11.140625" style="2" bestFit="1" customWidth="1"/>
    <col min="6927" max="6928" width="11.5703125" style="2" bestFit="1" customWidth="1"/>
    <col min="6929" max="7175" width="9.140625" style="2"/>
    <col min="7176" max="7176" width="11.140625" style="2" bestFit="1" customWidth="1"/>
    <col min="7177" max="7178" width="9.140625" style="2"/>
    <col min="7179" max="7179" width="11" style="2" bestFit="1" customWidth="1"/>
    <col min="7180" max="7181" width="9.140625" style="2"/>
    <col min="7182" max="7182" width="11.140625" style="2" bestFit="1" customWidth="1"/>
    <col min="7183" max="7184" width="11.5703125" style="2" bestFit="1" customWidth="1"/>
    <col min="7185" max="7431" width="9.140625" style="2"/>
    <col min="7432" max="7432" width="11.140625" style="2" bestFit="1" customWidth="1"/>
    <col min="7433" max="7434" width="9.140625" style="2"/>
    <col min="7435" max="7435" width="11" style="2" bestFit="1" customWidth="1"/>
    <col min="7436" max="7437" width="9.140625" style="2"/>
    <col min="7438" max="7438" width="11.140625" style="2" bestFit="1" customWidth="1"/>
    <col min="7439" max="7440" width="11.5703125" style="2" bestFit="1" customWidth="1"/>
    <col min="7441" max="7687" width="9.140625" style="2"/>
    <col min="7688" max="7688" width="11.140625" style="2" bestFit="1" customWidth="1"/>
    <col min="7689" max="7690" width="9.140625" style="2"/>
    <col min="7691" max="7691" width="11" style="2" bestFit="1" customWidth="1"/>
    <col min="7692" max="7693" width="9.140625" style="2"/>
    <col min="7694" max="7694" width="11.140625" style="2" bestFit="1" customWidth="1"/>
    <col min="7695" max="7696" width="11.5703125" style="2" bestFit="1" customWidth="1"/>
    <col min="7697" max="7943" width="9.140625" style="2"/>
    <col min="7944" max="7944" width="11.140625" style="2" bestFit="1" customWidth="1"/>
    <col min="7945" max="7946" width="9.140625" style="2"/>
    <col min="7947" max="7947" width="11" style="2" bestFit="1" customWidth="1"/>
    <col min="7948" max="7949" width="9.140625" style="2"/>
    <col min="7950" max="7950" width="11.140625" style="2" bestFit="1" customWidth="1"/>
    <col min="7951" max="7952" width="11.5703125" style="2" bestFit="1" customWidth="1"/>
    <col min="7953" max="8199" width="9.140625" style="2"/>
    <col min="8200" max="8200" width="11.140625" style="2" bestFit="1" customWidth="1"/>
    <col min="8201" max="8202" width="9.140625" style="2"/>
    <col min="8203" max="8203" width="11" style="2" bestFit="1" customWidth="1"/>
    <col min="8204" max="8205" width="9.140625" style="2"/>
    <col min="8206" max="8206" width="11.140625" style="2" bestFit="1" customWidth="1"/>
    <col min="8207" max="8208" width="11.5703125" style="2" bestFit="1" customWidth="1"/>
    <col min="8209" max="8455" width="9.140625" style="2"/>
    <col min="8456" max="8456" width="11.140625" style="2" bestFit="1" customWidth="1"/>
    <col min="8457" max="8458" width="9.140625" style="2"/>
    <col min="8459" max="8459" width="11" style="2" bestFit="1" customWidth="1"/>
    <col min="8460" max="8461" width="9.140625" style="2"/>
    <col min="8462" max="8462" width="11.140625" style="2" bestFit="1" customWidth="1"/>
    <col min="8463" max="8464" width="11.5703125" style="2" bestFit="1" customWidth="1"/>
    <col min="8465" max="8711" width="9.140625" style="2"/>
    <col min="8712" max="8712" width="11.140625" style="2" bestFit="1" customWidth="1"/>
    <col min="8713" max="8714" width="9.140625" style="2"/>
    <col min="8715" max="8715" width="11" style="2" bestFit="1" customWidth="1"/>
    <col min="8716" max="8717" width="9.140625" style="2"/>
    <col min="8718" max="8718" width="11.140625" style="2" bestFit="1" customWidth="1"/>
    <col min="8719" max="8720" width="11.5703125" style="2" bestFit="1" customWidth="1"/>
    <col min="8721" max="8967" width="9.140625" style="2"/>
    <col min="8968" max="8968" width="11.140625" style="2" bestFit="1" customWidth="1"/>
    <col min="8969" max="8970" width="9.140625" style="2"/>
    <col min="8971" max="8971" width="11" style="2" bestFit="1" customWidth="1"/>
    <col min="8972" max="8973" width="9.140625" style="2"/>
    <col min="8974" max="8974" width="11.140625" style="2" bestFit="1" customWidth="1"/>
    <col min="8975" max="8976" width="11.5703125" style="2" bestFit="1" customWidth="1"/>
    <col min="8977" max="9223" width="9.140625" style="2"/>
    <col min="9224" max="9224" width="11.140625" style="2" bestFit="1" customWidth="1"/>
    <col min="9225" max="9226" width="9.140625" style="2"/>
    <col min="9227" max="9227" width="11" style="2" bestFit="1" customWidth="1"/>
    <col min="9228" max="9229" width="9.140625" style="2"/>
    <col min="9230" max="9230" width="11.140625" style="2" bestFit="1" customWidth="1"/>
    <col min="9231" max="9232" width="11.5703125" style="2" bestFit="1" customWidth="1"/>
    <col min="9233" max="9479" width="9.140625" style="2"/>
    <col min="9480" max="9480" width="11.140625" style="2" bestFit="1" customWidth="1"/>
    <col min="9481" max="9482" width="9.140625" style="2"/>
    <col min="9483" max="9483" width="11" style="2" bestFit="1" customWidth="1"/>
    <col min="9484" max="9485" width="9.140625" style="2"/>
    <col min="9486" max="9486" width="11.140625" style="2" bestFit="1" customWidth="1"/>
    <col min="9487" max="9488" width="11.5703125" style="2" bestFit="1" customWidth="1"/>
    <col min="9489" max="9735" width="9.140625" style="2"/>
    <col min="9736" max="9736" width="11.140625" style="2" bestFit="1" customWidth="1"/>
    <col min="9737" max="9738" width="9.140625" style="2"/>
    <col min="9739" max="9739" width="11" style="2" bestFit="1" customWidth="1"/>
    <col min="9740" max="9741" width="9.140625" style="2"/>
    <col min="9742" max="9742" width="11.140625" style="2" bestFit="1" customWidth="1"/>
    <col min="9743" max="9744" width="11.5703125" style="2" bestFit="1" customWidth="1"/>
    <col min="9745" max="9991" width="9.140625" style="2"/>
    <col min="9992" max="9992" width="11.140625" style="2" bestFit="1" customWidth="1"/>
    <col min="9993" max="9994" width="9.140625" style="2"/>
    <col min="9995" max="9995" width="11" style="2" bestFit="1" customWidth="1"/>
    <col min="9996" max="9997" width="9.140625" style="2"/>
    <col min="9998" max="9998" width="11.140625" style="2" bestFit="1" customWidth="1"/>
    <col min="9999" max="10000" width="11.5703125" style="2" bestFit="1" customWidth="1"/>
    <col min="10001" max="10247" width="9.140625" style="2"/>
    <col min="10248" max="10248" width="11.140625" style="2" bestFit="1" customWidth="1"/>
    <col min="10249" max="10250" width="9.140625" style="2"/>
    <col min="10251" max="10251" width="11" style="2" bestFit="1" customWidth="1"/>
    <col min="10252" max="10253" width="9.140625" style="2"/>
    <col min="10254" max="10254" width="11.140625" style="2" bestFit="1" customWidth="1"/>
    <col min="10255" max="10256" width="11.5703125" style="2" bestFit="1" customWidth="1"/>
    <col min="10257" max="10503" width="9.140625" style="2"/>
    <col min="10504" max="10504" width="11.140625" style="2" bestFit="1" customWidth="1"/>
    <col min="10505" max="10506" width="9.140625" style="2"/>
    <col min="10507" max="10507" width="11" style="2" bestFit="1" customWidth="1"/>
    <col min="10508" max="10509" width="9.140625" style="2"/>
    <col min="10510" max="10510" width="11.140625" style="2" bestFit="1" customWidth="1"/>
    <col min="10511" max="10512" width="11.5703125" style="2" bestFit="1" customWidth="1"/>
    <col min="10513" max="10759" width="9.140625" style="2"/>
    <col min="10760" max="10760" width="11.140625" style="2" bestFit="1" customWidth="1"/>
    <col min="10761" max="10762" width="9.140625" style="2"/>
    <col min="10763" max="10763" width="11" style="2" bestFit="1" customWidth="1"/>
    <col min="10764" max="10765" width="9.140625" style="2"/>
    <col min="10766" max="10766" width="11.140625" style="2" bestFit="1" customWidth="1"/>
    <col min="10767" max="10768" width="11.5703125" style="2" bestFit="1" customWidth="1"/>
    <col min="10769" max="11015" width="9.140625" style="2"/>
    <col min="11016" max="11016" width="11.140625" style="2" bestFit="1" customWidth="1"/>
    <col min="11017" max="11018" width="9.140625" style="2"/>
    <col min="11019" max="11019" width="11" style="2" bestFit="1" customWidth="1"/>
    <col min="11020" max="11021" width="9.140625" style="2"/>
    <col min="11022" max="11022" width="11.140625" style="2" bestFit="1" customWidth="1"/>
    <col min="11023" max="11024" width="11.5703125" style="2" bestFit="1" customWidth="1"/>
    <col min="11025" max="11271" width="9.140625" style="2"/>
    <col min="11272" max="11272" width="11.140625" style="2" bestFit="1" customWidth="1"/>
    <col min="11273" max="11274" width="9.140625" style="2"/>
    <col min="11275" max="11275" width="11" style="2" bestFit="1" customWidth="1"/>
    <col min="11276" max="11277" width="9.140625" style="2"/>
    <col min="11278" max="11278" width="11.140625" style="2" bestFit="1" customWidth="1"/>
    <col min="11279" max="11280" width="11.5703125" style="2" bestFit="1" customWidth="1"/>
    <col min="11281" max="11527" width="9.140625" style="2"/>
    <col min="11528" max="11528" width="11.140625" style="2" bestFit="1" customWidth="1"/>
    <col min="11529" max="11530" width="9.140625" style="2"/>
    <col min="11531" max="11531" width="11" style="2" bestFit="1" customWidth="1"/>
    <col min="11532" max="11533" width="9.140625" style="2"/>
    <col min="11534" max="11534" width="11.140625" style="2" bestFit="1" customWidth="1"/>
    <col min="11535" max="11536" width="11.5703125" style="2" bestFit="1" customWidth="1"/>
    <col min="11537" max="11783" width="9.140625" style="2"/>
    <col min="11784" max="11784" width="11.140625" style="2" bestFit="1" customWidth="1"/>
    <col min="11785" max="11786" width="9.140625" style="2"/>
    <col min="11787" max="11787" width="11" style="2" bestFit="1" customWidth="1"/>
    <col min="11788" max="11789" width="9.140625" style="2"/>
    <col min="11790" max="11790" width="11.140625" style="2" bestFit="1" customWidth="1"/>
    <col min="11791" max="11792" width="11.5703125" style="2" bestFit="1" customWidth="1"/>
    <col min="11793" max="12039" width="9.140625" style="2"/>
    <col min="12040" max="12040" width="11.140625" style="2" bestFit="1" customWidth="1"/>
    <col min="12041" max="12042" width="9.140625" style="2"/>
    <col min="12043" max="12043" width="11" style="2" bestFit="1" customWidth="1"/>
    <col min="12044" max="12045" width="9.140625" style="2"/>
    <col min="12046" max="12046" width="11.140625" style="2" bestFit="1" customWidth="1"/>
    <col min="12047" max="12048" width="11.5703125" style="2" bestFit="1" customWidth="1"/>
    <col min="12049" max="12295" width="9.140625" style="2"/>
    <col min="12296" max="12296" width="11.140625" style="2" bestFit="1" customWidth="1"/>
    <col min="12297" max="12298" width="9.140625" style="2"/>
    <col min="12299" max="12299" width="11" style="2" bestFit="1" customWidth="1"/>
    <col min="12300" max="12301" width="9.140625" style="2"/>
    <col min="12302" max="12302" width="11.140625" style="2" bestFit="1" customWidth="1"/>
    <col min="12303" max="12304" width="11.5703125" style="2" bestFit="1" customWidth="1"/>
    <col min="12305" max="12551" width="9.140625" style="2"/>
    <col min="12552" max="12552" width="11.140625" style="2" bestFit="1" customWidth="1"/>
    <col min="12553" max="12554" width="9.140625" style="2"/>
    <col min="12555" max="12555" width="11" style="2" bestFit="1" customWidth="1"/>
    <col min="12556" max="12557" width="9.140625" style="2"/>
    <col min="12558" max="12558" width="11.140625" style="2" bestFit="1" customWidth="1"/>
    <col min="12559" max="12560" width="11.5703125" style="2" bestFit="1" customWidth="1"/>
    <col min="12561" max="12807" width="9.140625" style="2"/>
    <col min="12808" max="12808" width="11.140625" style="2" bestFit="1" customWidth="1"/>
    <col min="12809" max="12810" width="9.140625" style="2"/>
    <col min="12811" max="12811" width="11" style="2" bestFit="1" customWidth="1"/>
    <col min="12812" max="12813" width="9.140625" style="2"/>
    <col min="12814" max="12814" width="11.140625" style="2" bestFit="1" customWidth="1"/>
    <col min="12815" max="12816" width="11.5703125" style="2" bestFit="1" customWidth="1"/>
    <col min="12817" max="13063" width="9.140625" style="2"/>
    <col min="13064" max="13064" width="11.140625" style="2" bestFit="1" customWidth="1"/>
    <col min="13065" max="13066" width="9.140625" style="2"/>
    <col min="13067" max="13067" width="11" style="2" bestFit="1" customWidth="1"/>
    <col min="13068" max="13069" width="9.140625" style="2"/>
    <col min="13070" max="13070" width="11.140625" style="2" bestFit="1" customWidth="1"/>
    <col min="13071" max="13072" width="11.5703125" style="2" bestFit="1" customWidth="1"/>
    <col min="13073" max="13319" width="9.140625" style="2"/>
    <col min="13320" max="13320" width="11.140625" style="2" bestFit="1" customWidth="1"/>
    <col min="13321" max="13322" width="9.140625" style="2"/>
    <col min="13323" max="13323" width="11" style="2" bestFit="1" customWidth="1"/>
    <col min="13324" max="13325" width="9.140625" style="2"/>
    <col min="13326" max="13326" width="11.140625" style="2" bestFit="1" customWidth="1"/>
    <col min="13327" max="13328" width="11.5703125" style="2" bestFit="1" customWidth="1"/>
    <col min="13329" max="13575" width="9.140625" style="2"/>
    <col min="13576" max="13576" width="11.140625" style="2" bestFit="1" customWidth="1"/>
    <col min="13577" max="13578" width="9.140625" style="2"/>
    <col min="13579" max="13579" width="11" style="2" bestFit="1" customWidth="1"/>
    <col min="13580" max="13581" width="9.140625" style="2"/>
    <col min="13582" max="13582" width="11.140625" style="2" bestFit="1" customWidth="1"/>
    <col min="13583" max="13584" width="11.5703125" style="2" bestFit="1" customWidth="1"/>
    <col min="13585" max="13831" width="9.140625" style="2"/>
    <col min="13832" max="13832" width="11.140625" style="2" bestFit="1" customWidth="1"/>
    <col min="13833" max="13834" width="9.140625" style="2"/>
    <col min="13835" max="13835" width="11" style="2" bestFit="1" customWidth="1"/>
    <col min="13836" max="13837" width="9.140625" style="2"/>
    <col min="13838" max="13838" width="11.140625" style="2" bestFit="1" customWidth="1"/>
    <col min="13839" max="13840" width="11.5703125" style="2" bestFit="1" customWidth="1"/>
    <col min="13841" max="14087" width="9.140625" style="2"/>
    <col min="14088" max="14088" width="11.140625" style="2" bestFit="1" customWidth="1"/>
    <col min="14089" max="14090" width="9.140625" style="2"/>
    <col min="14091" max="14091" width="11" style="2" bestFit="1" customWidth="1"/>
    <col min="14092" max="14093" width="9.140625" style="2"/>
    <col min="14094" max="14094" width="11.140625" style="2" bestFit="1" customWidth="1"/>
    <col min="14095" max="14096" width="11.5703125" style="2" bestFit="1" customWidth="1"/>
    <col min="14097" max="14343" width="9.140625" style="2"/>
    <col min="14344" max="14344" width="11.140625" style="2" bestFit="1" customWidth="1"/>
    <col min="14345" max="14346" width="9.140625" style="2"/>
    <col min="14347" max="14347" width="11" style="2" bestFit="1" customWidth="1"/>
    <col min="14348" max="14349" width="9.140625" style="2"/>
    <col min="14350" max="14350" width="11.140625" style="2" bestFit="1" customWidth="1"/>
    <col min="14351" max="14352" width="11.5703125" style="2" bestFit="1" customWidth="1"/>
    <col min="14353" max="14599" width="9.140625" style="2"/>
    <col min="14600" max="14600" width="11.140625" style="2" bestFit="1" customWidth="1"/>
    <col min="14601" max="14602" width="9.140625" style="2"/>
    <col min="14603" max="14603" width="11" style="2" bestFit="1" customWidth="1"/>
    <col min="14604" max="14605" width="9.140625" style="2"/>
    <col min="14606" max="14606" width="11.140625" style="2" bestFit="1" customWidth="1"/>
    <col min="14607" max="14608" width="11.5703125" style="2" bestFit="1" customWidth="1"/>
    <col min="14609" max="14855" width="9.140625" style="2"/>
    <col min="14856" max="14856" width="11.140625" style="2" bestFit="1" customWidth="1"/>
    <col min="14857" max="14858" width="9.140625" style="2"/>
    <col min="14859" max="14859" width="11" style="2" bestFit="1" customWidth="1"/>
    <col min="14860" max="14861" width="9.140625" style="2"/>
    <col min="14862" max="14862" width="11.140625" style="2" bestFit="1" customWidth="1"/>
    <col min="14863" max="14864" width="11.5703125" style="2" bestFit="1" customWidth="1"/>
    <col min="14865" max="15111" width="9.140625" style="2"/>
    <col min="15112" max="15112" width="11.140625" style="2" bestFit="1" customWidth="1"/>
    <col min="15113" max="15114" width="9.140625" style="2"/>
    <col min="15115" max="15115" width="11" style="2" bestFit="1" customWidth="1"/>
    <col min="15116" max="15117" width="9.140625" style="2"/>
    <col min="15118" max="15118" width="11.140625" style="2" bestFit="1" customWidth="1"/>
    <col min="15119" max="15120" width="11.5703125" style="2" bestFit="1" customWidth="1"/>
    <col min="15121" max="15367" width="9.140625" style="2"/>
    <col min="15368" max="15368" width="11.140625" style="2" bestFit="1" customWidth="1"/>
    <col min="15369" max="15370" width="9.140625" style="2"/>
    <col min="15371" max="15371" width="11" style="2" bestFit="1" customWidth="1"/>
    <col min="15372" max="15373" width="9.140625" style="2"/>
    <col min="15374" max="15374" width="11.140625" style="2" bestFit="1" customWidth="1"/>
    <col min="15375" max="15376" width="11.5703125" style="2" bestFit="1" customWidth="1"/>
    <col min="15377" max="15623" width="9.140625" style="2"/>
    <col min="15624" max="15624" width="11.140625" style="2" bestFit="1" customWidth="1"/>
    <col min="15625" max="15626" width="9.140625" style="2"/>
    <col min="15627" max="15627" width="11" style="2" bestFit="1" customWidth="1"/>
    <col min="15628" max="15629" width="9.140625" style="2"/>
    <col min="15630" max="15630" width="11.140625" style="2" bestFit="1" customWidth="1"/>
    <col min="15631" max="15632" width="11.5703125" style="2" bestFit="1" customWidth="1"/>
    <col min="15633" max="15879" width="9.140625" style="2"/>
    <col min="15880" max="15880" width="11.140625" style="2" bestFit="1" customWidth="1"/>
    <col min="15881" max="15882" width="9.140625" style="2"/>
    <col min="15883" max="15883" width="11" style="2" bestFit="1" customWidth="1"/>
    <col min="15884" max="15885" width="9.140625" style="2"/>
    <col min="15886" max="15886" width="11.140625" style="2" bestFit="1" customWidth="1"/>
    <col min="15887" max="15888" width="11.5703125" style="2" bestFit="1" customWidth="1"/>
    <col min="15889" max="16135" width="9.140625" style="2"/>
    <col min="16136" max="16136" width="11.140625" style="2" bestFit="1" customWidth="1"/>
    <col min="16137" max="16138" width="9.140625" style="2"/>
    <col min="16139" max="16139" width="11" style="2" bestFit="1" customWidth="1"/>
    <col min="16140" max="16141" width="9.140625" style="2"/>
    <col min="16142" max="16142" width="11.140625" style="2" bestFit="1" customWidth="1"/>
    <col min="16143" max="16144" width="11.5703125" style="2" bestFit="1" customWidth="1"/>
    <col min="16145" max="16384" width="9.140625" style="2"/>
  </cols>
  <sheetData>
    <row r="1" spans="1:17" ht="27" thickBot="1" x14ac:dyDescent="0.4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7" ht="27" thickBot="1" x14ac:dyDescent="0.45">
      <c r="B2" s="141"/>
      <c r="C2" s="141"/>
      <c r="D2" s="141"/>
      <c r="E2" s="450" t="s">
        <v>0</v>
      </c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2"/>
      <c r="Q2" s="142"/>
    </row>
    <row r="3" spans="1:17" x14ac:dyDescent="0.2">
      <c r="A3" s="16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8"/>
    </row>
    <row r="4" spans="1:17" ht="13.5" thickBot="1" x14ac:dyDescent="0.25">
      <c r="A4" s="16"/>
      <c r="B4" s="17"/>
      <c r="C4" s="17"/>
      <c r="D4" s="17"/>
      <c r="E4" s="17"/>
      <c r="F4" s="17"/>
      <c r="G4" s="17"/>
      <c r="H4" s="17"/>
      <c r="I4" s="17"/>
      <c r="J4" s="17"/>
      <c r="K4" s="17"/>
      <c r="L4" s="72" t="s">
        <v>37</v>
      </c>
      <c r="M4" s="73"/>
      <c r="N4" s="73"/>
      <c r="O4" s="17"/>
      <c r="P4" s="17"/>
      <c r="Q4" s="18"/>
    </row>
    <row r="5" spans="1:17" ht="14.25" thickTop="1" thickBot="1" x14ac:dyDescent="0.25">
      <c r="A5" s="16"/>
      <c r="B5" s="17"/>
      <c r="C5" s="17"/>
      <c r="D5" s="19"/>
      <c r="E5" s="19"/>
      <c r="F5" s="19"/>
      <c r="G5" s="19"/>
      <c r="H5" s="19"/>
      <c r="I5" s="19"/>
      <c r="J5" s="19"/>
      <c r="K5" s="19"/>
      <c r="L5" s="104" t="s">
        <v>37</v>
      </c>
      <c r="M5" s="17"/>
      <c r="N5" s="79">
        <v>5</v>
      </c>
      <c r="O5" s="73" t="s">
        <v>2</v>
      </c>
      <c r="P5" s="17"/>
      <c r="Q5" s="18"/>
    </row>
    <row r="6" spans="1:17" ht="14.25" thickTop="1" thickBot="1" x14ac:dyDescent="0.25">
      <c r="A6" s="16"/>
      <c r="B6" s="17"/>
      <c r="C6" s="17"/>
      <c r="D6" s="19"/>
      <c r="E6" s="19"/>
      <c r="F6" s="19"/>
      <c r="G6" s="19"/>
      <c r="H6" s="19"/>
      <c r="I6" s="19"/>
      <c r="J6" s="19"/>
      <c r="K6" s="184" t="s">
        <v>37</v>
      </c>
      <c r="L6" s="17">
        <v>1</v>
      </c>
      <c r="M6" s="77"/>
      <c r="N6" s="81" t="s">
        <v>2</v>
      </c>
      <c r="O6" s="77">
        <v>8</v>
      </c>
      <c r="P6" s="76" t="s">
        <v>2</v>
      </c>
      <c r="Q6" s="18"/>
    </row>
    <row r="7" spans="1:17" ht="14.25" thickTop="1" thickBot="1" x14ac:dyDescent="0.25">
      <c r="A7" s="16"/>
      <c r="B7" s="17"/>
      <c r="C7" s="17"/>
      <c r="D7" s="19"/>
      <c r="E7" s="19"/>
      <c r="F7" s="19"/>
      <c r="G7" s="184" t="s">
        <v>37</v>
      </c>
      <c r="H7" s="84"/>
      <c r="I7" s="84"/>
      <c r="J7" s="88"/>
      <c r="K7" s="19">
        <v>6</v>
      </c>
      <c r="L7" s="73" t="s">
        <v>2</v>
      </c>
      <c r="M7" s="73"/>
      <c r="N7" s="75"/>
      <c r="O7" s="17"/>
      <c r="P7" s="82">
        <v>12</v>
      </c>
      <c r="Q7" s="18"/>
    </row>
    <row r="8" spans="1:17" ht="14.25" thickTop="1" thickBot="1" x14ac:dyDescent="0.25">
      <c r="A8" s="16"/>
      <c r="B8" s="17"/>
      <c r="C8" s="17"/>
      <c r="D8" s="19"/>
      <c r="E8" s="19"/>
      <c r="F8" s="85" t="s">
        <v>7</v>
      </c>
      <c r="G8" s="19">
        <v>11</v>
      </c>
      <c r="H8" s="19"/>
      <c r="I8" s="19"/>
      <c r="J8" s="85"/>
      <c r="K8" s="19"/>
      <c r="L8" s="17" t="s">
        <v>3</v>
      </c>
      <c r="M8" s="74"/>
      <c r="N8" s="17"/>
      <c r="O8" s="17"/>
      <c r="P8" s="83"/>
      <c r="Q8" s="18"/>
    </row>
    <row r="9" spans="1:17" ht="14.25" thickTop="1" thickBot="1" x14ac:dyDescent="0.25">
      <c r="A9" s="16"/>
      <c r="B9" s="17"/>
      <c r="C9" s="17"/>
      <c r="D9" s="19"/>
      <c r="E9" s="19"/>
      <c r="F9" s="90">
        <v>14</v>
      </c>
      <c r="G9" s="19" t="s">
        <v>7</v>
      </c>
      <c r="H9" s="19"/>
      <c r="I9" s="19"/>
      <c r="J9" s="85"/>
      <c r="K9" s="194" t="s">
        <v>266</v>
      </c>
      <c r="L9" s="77">
        <v>2</v>
      </c>
      <c r="M9" s="17"/>
      <c r="N9" s="77"/>
      <c r="O9" s="81" t="s">
        <v>4</v>
      </c>
      <c r="P9" s="83"/>
      <c r="Q9" s="18"/>
    </row>
    <row r="10" spans="1:17" ht="14.25" thickTop="1" thickBot="1" x14ac:dyDescent="0.25">
      <c r="A10" s="16"/>
      <c r="B10" s="17"/>
      <c r="C10" s="17"/>
      <c r="D10" s="84" t="s">
        <v>8</v>
      </c>
      <c r="E10" s="19"/>
      <c r="F10" s="92"/>
      <c r="G10" s="89"/>
      <c r="H10" s="19"/>
      <c r="I10" s="19"/>
      <c r="J10" s="19"/>
      <c r="K10" s="19"/>
      <c r="L10" s="73" t="s">
        <v>4</v>
      </c>
      <c r="M10" s="73"/>
      <c r="N10" s="73"/>
      <c r="O10" s="75"/>
      <c r="P10" s="80"/>
      <c r="Q10" s="95"/>
    </row>
    <row r="11" spans="1:17" ht="14.25" thickTop="1" thickBot="1" x14ac:dyDescent="0.25">
      <c r="A11" s="16"/>
      <c r="B11" s="17"/>
      <c r="C11" s="80"/>
      <c r="D11" s="19">
        <v>15</v>
      </c>
      <c r="E11" s="205"/>
      <c r="F11" s="92"/>
      <c r="G11" s="19"/>
      <c r="H11" s="19"/>
      <c r="I11" s="19"/>
      <c r="J11" s="19"/>
      <c r="K11" s="19"/>
      <c r="L11" s="17" t="s">
        <v>5</v>
      </c>
      <c r="M11" s="74"/>
      <c r="N11" s="17"/>
      <c r="O11" s="17"/>
      <c r="P11" s="80"/>
      <c r="Q11" s="18"/>
    </row>
    <row r="12" spans="1:17" ht="14.25" thickTop="1" thickBot="1" x14ac:dyDescent="0.25">
      <c r="A12" s="16"/>
      <c r="B12" s="80"/>
      <c r="C12" s="79"/>
      <c r="D12" s="19" t="s">
        <v>2</v>
      </c>
      <c r="E12" s="87"/>
      <c r="F12" s="92"/>
      <c r="G12" s="19"/>
      <c r="H12" s="19"/>
      <c r="I12" s="19"/>
      <c r="J12" s="19"/>
      <c r="K12" s="84" t="s">
        <v>6</v>
      </c>
      <c r="L12" s="77">
        <v>3</v>
      </c>
      <c r="M12" s="17"/>
      <c r="N12" s="77"/>
      <c r="O12" s="76" t="s">
        <v>5</v>
      </c>
      <c r="P12" s="80"/>
      <c r="Q12" s="18"/>
    </row>
    <row r="13" spans="1:17" ht="14.25" thickTop="1" thickBot="1" x14ac:dyDescent="0.25">
      <c r="A13" s="16"/>
      <c r="B13" s="80"/>
      <c r="C13" s="17"/>
      <c r="D13" s="89"/>
      <c r="E13" s="19"/>
      <c r="F13" s="92"/>
      <c r="G13" s="19"/>
      <c r="H13" s="19"/>
      <c r="I13" s="84" t="s">
        <v>8</v>
      </c>
      <c r="J13" s="85"/>
      <c r="K13" s="19">
        <v>7</v>
      </c>
      <c r="L13" s="73" t="s">
        <v>6</v>
      </c>
      <c r="M13" s="73"/>
      <c r="N13" s="78"/>
      <c r="O13" s="17">
        <v>9</v>
      </c>
      <c r="P13" s="81" t="s">
        <v>5</v>
      </c>
      <c r="Q13" s="18"/>
    </row>
    <row r="14" spans="1:17" ht="14.25" thickTop="1" thickBot="1" x14ac:dyDescent="0.25">
      <c r="A14" s="16"/>
      <c r="B14" s="80"/>
      <c r="C14" s="17"/>
      <c r="D14" s="19"/>
      <c r="E14" s="19"/>
      <c r="F14" s="92"/>
      <c r="G14" s="84" t="s">
        <v>8</v>
      </c>
      <c r="H14" s="88"/>
      <c r="I14" s="19">
        <v>10</v>
      </c>
      <c r="J14" s="87"/>
      <c r="K14" s="19"/>
      <c r="L14" s="74" t="s">
        <v>7</v>
      </c>
      <c r="M14" s="17"/>
      <c r="N14" s="74"/>
      <c r="O14" s="17"/>
      <c r="P14" s="75"/>
      <c r="Q14" s="18"/>
    </row>
    <row r="15" spans="1:17" ht="14.25" thickTop="1" thickBot="1" x14ac:dyDescent="0.25">
      <c r="A15" s="16"/>
      <c r="B15" s="80"/>
      <c r="C15" s="17"/>
      <c r="D15" s="19"/>
      <c r="E15" s="19"/>
      <c r="F15" s="91" t="s">
        <v>8</v>
      </c>
      <c r="G15" s="19">
        <v>13</v>
      </c>
      <c r="H15" s="85"/>
      <c r="I15" s="185" t="s">
        <v>37</v>
      </c>
      <c r="J15" s="85"/>
      <c r="K15" s="86" t="s">
        <v>8</v>
      </c>
      <c r="L15" s="77">
        <v>4</v>
      </c>
      <c r="M15" s="77"/>
      <c r="N15" s="17"/>
      <c r="O15" s="81" t="s">
        <v>7</v>
      </c>
      <c r="P15" s="75"/>
      <c r="Q15" s="18"/>
    </row>
    <row r="16" spans="1:17" ht="14.25" thickTop="1" thickBot="1" x14ac:dyDescent="0.25">
      <c r="A16" s="16"/>
      <c r="B16" s="80"/>
      <c r="C16" s="17"/>
      <c r="D16" s="19"/>
      <c r="E16" s="19"/>
      <c r="F16" s="85"/>
      <c r="G16" s="86" t="s">
        <v>4</v>
      </c>
      <c r="H16" s="19"/>
      <c r="I16" s="89"/>
      <c r="J16" s="19"/>
      <c r="K16" s="19"/>
      <c r="L16" s="73" t="s">
        <v>8</v>
      </c>
      <c r="M16" s="73"/>
      <c r="N16" s="73"/>
      <c r="O16" s="75"/>
      <c r="P16" s="17"/>
      <c r="Q16" s="18"/>
    </row>
    <row r="17" spans="1:17" ht="14.25" thickTop="1" thickBot="1" x14ac:dyDescent="0.25">
      <c r="A17" s="16"/>
      <c r="B17" s="80"/>
      <c r="C17" s="17"/>
      <c r="D17" s="17"/>
      <c r="E17" s="17"/>
      <c r="F17" s="17"/>
      <c r="G17" s="17"/>
      <c r="H17" s="17"/>
      <c r="I17" s="17"/>
      <c r="J17" s="17"/>
      <c r="K17" s="17"/>
      <c r="L17" s="77"/>
      <c r="M17" s="17"/>
      <c r="N17" s="77"/>
      <c r="O17" s="17"/>
      <c r="P17" s="17"/>
      <c r="Q17" s="18"/>
    </row>
    <row r="18" spans="1:17" ht="13.5" thickBot="1" x14ac:dyDescent="0.25">
      <c r="A18" s="16"/>
      <c r="B18" s="80"/>
      <c r="C18" s="76"/>
      <c r="D18" s="73"/>
      <c r="E18" s="73"/>
      <c r="F18" s="73"/>
      <c r="G18" s="73"/>
      <c r="H18" s="73"/>
      <c r="I18" s="73"/>
      <c r="J18" s="73"/>
      <c r="K18" s="73"/>
      <c r="L18" s="135" t="s">
        <v>5</v>
      </c>
      <c r="M18" s="136"/>
      <c r="N18" s="137"/>
      <c r="O18" s="17"/>
      <c r="P18" s="73"/>
      <c r="Q18" s="96"/>
    </row>
    <row r="19" spans="1:17" ht="13.5" thickTop="1" x14ac:dyDescent="0.2">
      <c r="A19" s="16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6">
        <v>16</v>
      </c>
      <c r="M19" s="17"/>
      <c r="N19" s="18"/>
      <c r="O19" s="77"/>
      <c r="P19" s="17"/>
      <c r="Q19" s="18"/>
    </row>
    <row r="20" spans="1:17" ht="13.5" thickBot="1" x14ac:dyDescent="0.25">
      <c r="A20" s="16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38" t="s">
        <v>8</v>
      </c>
      <c r="M20" s="139"/>
      <c r="N20" s="140">
        <v>17</v>
      </c>
      <c r="O20" s="17"/>
      <c r="P20" s="17"/>
      <c r="Q20" s="18"/>
    </row>
    <row r="21" spans="1:17" x14ac:dyDescent="0.2">
      <c r="A21" s="16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8"/>
    </row>
    <row r="22" spans="1:17" ht="13.5" thickBot="1" x14ac:dyDescent="0.25">
      <c r="A22" s="20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2"/>
    </row>
    <row r="23" spans="1:17" ht="14.45" customHeight="1" thickTop="1" thickBot="1" x14ac:dyDescent="0.25">
      <c r="A23" s="20"/>
      <c r="B23" s="21"/>
      <c r="C23" s="21"/>
      <c r="D23" s="21"/>
      <c r="E23" s="453" t="s">
        <v>9</v>
      </c>
      <c r="F23" s="453"/>
      <c r="G23" s="93" t="s">
        <v>10</v>
      </c>
      <c r="H23" s="93" t="s">
        <v>11</v>
      </c>
      <c r="I23" s="93" t="s">
        <v>12</v>
      </c>
      <c r="J23" s="453" t="s">
        <v>13</v>
      </c>
      <c r="K23" s="453"/>
      <c r="L23" s="93" t="s">
        <v>14</v>
      </c>
      <c r="M23" s="93" t="s">
        <v>15</v>
      </c>
      <c r="N23" s="93" t="s">
        <v>14</v>
      </c>
      <c r="O23" s="453" t="s">
        <v>13</v>
      </c>
      <c r="P23" s="453"/>
      <c r="Q23" s="22"/>
    </row>
    <row r="24" spans="1:17" ht="14.45" customHeight="1" thickTop="1" thickBot="1" x14ac:dyDescent="0.25">
      <c r="A24" s="20"/>
      <c r="B24" s="21"/>
      <c r="C24" s="21"/>
      <c r="D24" s="21"/>
      <c r="E24" s="447" t="s">
        <v>23</v>
      </c>
      <c r="F24" s="447"/>
      <c r="G24" s="183">
        <v>1</v>
      </c>
      <c r="H24" s="181"/>
      <c r="I24" s="182"/>
      <c r="J24" s="449" t="str">
        <f>L5</f>
        <v>DESISTÊNCIA</v>
      </c>
      <c r="K24" s="449"/>
      <c r="L24" s="183"/>
      <c r="M24" s="183" t="s">
        <v>15</v>
      </c>
      <c r="N24" s="183"/>
      <c r="O24" s="447" t="str">
        <f>L7</f>
        <v>IRANI</v>
      </c>
      <c r="P24" s="447"/>
      <c r="Q24" s="22"/>
    </row>
    <row r="25" spans="1:17" ht="14.25" thickTop="1" thickBot="1" x14ac:dyDescent="0.25">
      <c r="A25" s="20"/>
      <c r="B25" s="21"/>
      <c r="C25" s="21"/>
      <c r="D25" s="21"/>
      <c r="E25" s="447" t="s">
        <v>23</v>
      </c>
      <c r="F25" s="447"/>
      <c r="G25" s="189">
        <v>2</v>
      </c>
      <c r="H25" s="191">
        <v>44752</v>
      </c>
      <c r="I25" s="192">
        <v>0.35416666666666669</v>
      </c>
      <c r="J25" s="447" t="str">
        <f>L8</f>
        <v>MIBA</v>
      </c>
      <c r="K25" s="447"/>
      <c r="L25" s="189">
        <v>0</v>
      </c>
      <c r="M25" s="189" t="s">
        <v>15</v>
      </c>
      <c r="N25" s="189">
        <v>2</v>
      </c>
      <c r="O25" s="447" t="str">
        <f>L10</f>
        <v>TKL</v>
      </c>
      <c r="P25" s="447"/>
      <c r="Q25" s="22"/>
    </row>
    <row r="26" spans="1:17" ht="14.25" thickTop="1" thickBot="1" x14ac:dyDescent="0.25">
      <c r="A26" s="20"/>
      <c r="B26" s="21"/>
      <c r="C26" s="21"/>
      <c r="D26" s="21"/>
      <c r="E26" s="447" t="s">
        <v>23</v>
      </c>
      <c r="F26" s="447"/>
      <c r="G26" s="189">
        <v>3</v>
      </c>
      <c r="H26" s="191">
        <v>44752</v>
      </c>
      <c r="I26" s="192">
        <v>0.4375</v>
      </c>
      <c r="J26" s="447" t="str">
        <f>L11</f>
        <v>JOHN DEERE</v>
      </c>
      <c r="K26" s="447"/>
      <c r="L26" s="189">
        <v>2</v>
      </c>
      <c r="M26" s="189" t="s">
        <v>15</v>
      </c>
      <c r="N26" s="189">
        <v>0</v>
      </c>
      <c r="O26" s="447" t="str">
        <f>L13</f>
        <v>ELDOR</v>
      </c>
      <c r="P26" s="447"/>
      <c r="Q26" s="22"/>
    </row>
    <row r="27" spans="1:17" ht="14.25" thickTop="1" thickBot="1" x14ac:dyDescent="0.25">
      <c r="A27" s="20"/>
      <c r="B27" s="21"/>
      <c r="C27" s="21"/>
      <c r="D27" s="21"/>
      <c r="E27" s="447" t="s">
        <v>23</v>
      </c>
      <c r="F27" s="447"/>
      <c r="G27" s="200">
        <v>4</v>
      </c>
      <c r="H27" s="191">
        <v>44759</v>
      </c>
      <c r="I27" s="192">
        <v>0.35416666666666669</v>
      </c>
      <c r="J27" s="447" t="str">
        <f>L14</f>
        <v>SEW</v>
      </c>
      <c r="K27" s="447"/>
      <c r="L27" s="201" t="s">
        <v>274</v>
      </c>
      <c r="M27" s="200" t="s">
        <v>15</v>
      </c>
      <c r="N27" s="201" t="s">
        <v>275</v>
      </c>
      <c r="O27" s="447" t="str">
        <f>L16</f>
        <v>SCHOTT</v>
      </c>
      <c r="P27" s="447"/>
      <c r="Q27" s="22"/>
    </row>
    <row r="28" spans="1:17" ht="15.6" customHeight="1" thickTop="1" thickBot="1" x14ac:dyDescent="0.25">
      <c r="A28" s="20"/>
      <c r="B28" s="21"/>
      <c r="C28" s="21"/>
      <c r="D28" s="21"/>
      <c r="E28" s="447" t="s">
        <v>23</v>
      </c>
      <c r="F28" s="447"/>
      <c r="G28" s="207">
        <v>5</v>
      </c>
      <c r="H28" s="181"/>
      <c r="I28" s="182"/>
      <c r="J28" s="449" t="str">
        <f>L4</f>
        <v>DESISTÊNCIA</v>
      </c>
      <c r="K28" s="449"/>
      <c r="L28" s="207"/>
      <c r="M28" s="207" t="s">
        <v>15</v>
      </c>
      <c r="N28" s="207"/>
      <c r="O28" s="447" t="str">
        <f>N6</f>
        <v>IRANI</v>
      </c>
      <c r="P28" s="447"/>
      <c r="Q28" s="22"/>
    </row>
    <row r="29" spans="1:17" ht="15.6" customHeight="1" thickTop="1" thickBot="1" x14ac:dyDescent="0.25">
      <c r="A29" s="20"/>
      <c r="B29" s="21"/>
      <c r="C29" s="21"/>
      <c r="D29" s="21"/>
      <c r="E29" s="447" t="s">
        <v>23</v>
      </c>
      <c r="F29" s="447"/>
      <c r="G29" s="207">
        <v>6</v>
      </c>
      <c r="H29" s="181" t="s">
        <v>34</v>
      </c>
      <c r="I29" s="182"/>
      <c r="J29" s="449" t="str">
        <f>K6</f>
        <v>DESISTÊNCIA</v>
      </c>
      <c r="K29" s="449"/>
      <c r="L29" s="207"/>
      <c r="M29" s="207" t="s">
        <v>15</v>
      </c>
      <c r="N29" s="207"/>
      <c r="O29" s="449" t="str">
        <f>K9</f>
        <v>DESISTÊCIA</v>
      </c>
      <c r="P29" s="449"/>
      <c r="Q29" s="22"/>
    </row>
    <row r="30" spans="1:17" ht="14.25" thickTop="1" thickBot="1" x14ac:dyDescent="0.25">
      <c r="A30" s="20"/>
      <c r="B30" s="21"/>
      <c r="C30" s="21"/>
      <c r="D30" s="21"/>
      <c r="E30" s="447" t="s">
        <v>23</v>
      </c>
      <c r="F30" s="447"/>
      <c r="G30" s="203">
        <v>7</v>
      </c>
      <c r="H30" s="191">
        <v>44766</v>
      </c>
      <c r="I30" s="192">
        <v>0.35416666666666669</v>
      </c>
      <c r="J30" s="447" t="str">
        <f>K12</f>
        <v>ELDOR</v>
      </c>
      <c r="K30" s="447"/>
      <c r="L30" s="207">
        <v>1</v>
      </c>
      <c r="M30" s="207" t="s">
        <v>15</v>
      </c>
      <c r="N30" s="207">
        <v>4</v>
      </c>
      <c r="O30" s="447" t="str">
        <f>K15</f>
        <v>SCHOTT</v>
      </c>
      <c r="P30" s="447"/>
      <c r="Q30" s="22"/>
    </row>
    <row r="31" spans="1:17" ht="14.25" thickTop="1" thickBot="1" x14ac:dyDescent="0.25">
      <c r="A31" s="20"/>
      <c r="B31" s="21"/>
      <c r="C31" s="21"/>
      <c r="D31" s="21"/>
      <c r="E31" s="447" t="s">
        <v>23</v>
      </c>
      <c r="F31" s="447"/>
      <c r="G31" s="203">
        <v>8</v>
      </c>
      <c r="H31" s="191">
        <v>44759</v>
      </c>
      <c r="I31" s="192">
        <v>0.41666666666666669</v>
      </c>
      <c r="J31" s="447" t="str">
        <f>O5</f>
        <v>IRANI</v>
      </c>
      <c r="K31" s="447"/>
      <c r="L31" s="207">
        <v>4</v>
      </c>
      <c r="M31" s="207" t="s">
        <v>15</v>
      </c>
      <c r="N31" s="207">
        <v>0</v>
      </c>
      <c r="O31" s="447" t="str">
        <f>O9</f>
        <v>TKL</v>
      </c>
      <c r="P31" s="447"/>
      <c r="Q31" s="22"/>
    </row>
    <row r="32" spans="1:17" ht="14.25" thickTop="1" thickBot="1" x14ac:dyDescent="0.25">
      <c r="A32" s="20"/>
      <c r="B32" s="21"/>
      <c r="C32" s="21"/>
      <c r="D32" s="21"/>
      <c r="E32" s="447" t="s">
        <v>23</v>
      </c>
      <c r="F32" s="447"/>
      <c r="G32" s="203">
        <v>9</v>
      </c>
      <c r="H32" s="191">
        <v>44766</v>
      </c>
      <c r="I32" s="192">
        <v>0.4375</v>
      </c>
      <c r="J32" s="447" t="str">
        <f>O12</f>
        <v>JOHN DEERE</v>
      </c>
      <c r="K32" s="447"/>
      <c r="L32" s="207">
        <v>3</v>
      </c>
      <c r="M32" s="207" t="s">
        <v>15</v>
      </c>
      <c r="N32" s="207">
        <v>1</v>
      </c>
      <c r="O32" s="447" t="str">
        <f>O15</f>
        <v>SEW</v>
      </c>
      <c r="P32" s="447"/>
      <c r="Q32" s="22"/>
    </row>
    <row r="33" spans="1:17" ht="14.25" thickTop="1" thickBot="1" x14ac:dyDescent="0.25">
      <c r="A33" s="20"/>
      <c r="B33" s="21"/>
      <c r="C33" s="21"/>
      <c r="D33" s="21"/>
      <c r="E33" s="447" t="s">
        <v>23</v>
      </c>
      <c r="F33" s="447"/>
      <c r="G33" s="207">
        <v>10</v>
      </c>
      <c r="H33" s="181" t="s">
        <v>34</v>
      </c>
      <c r="I33" s="182"/>
      <c r="J33" s="447" t="str">
        <f>I13</f>
        <v>SCHOTT</v>
      </c>
      <c r="K33" s="447"/>
      <c r="L33" s="207"/>
      <c r="M33" s="207" t="s">
        <v>15</v>
      </c>
      <c r="N33" s="207"/>
      <c r="O33" s="449" t="str">
        <f>I15</f>
        <v>DESISTÊNCIA</v>
      </c>
      <c r="P33" s="449"/>
      <c r="Q33" s="22"/>
    </row>
    <row r="34" spans="1:17" ht="14.25" thickTop="1" thickBot="1" x14ac:dyDescent="0.25">
      <c r="A34" s="20"/>
      <c r="B34" s="21"/>
      <c r="C34" s="21"/>
      <c r="D34" s="21"/>
      <c r="E34" s="447" t="s">
        <v>23</v>
      </c>
      <c r="F34" s="447"/>
      <c r="G34" s="207">
        <v>11</v>
      </c>
      <c r="H34" s="181"/>
      <c r="I34" s="195"/>
      <c r="J34" s="449" t="str">
        <f>G7</f>
        <v>DESISTÊNCIA</v>
      </c>
      <c r="K34" s="449"/>
      <c r="L34" s="207"/>
      <c r="M34" s="207" t="s">
        <v>15</v>
      </c>
      <c r="N34" s="207"/>
      <c r="O34" s="447" t="str">
        <f>G9</f>
        <v>SEW</v>
      </c>
      <c r="P34" s="447"/>
      <c r="Q34" s="22"/>
    </row>
    <row r="35" spans="1:17" ht="14.25" thickTop="1" thickBot="1" x14ac:dyDescent="0.25">
      <c r="A35" s="20"/>
      <c r="B35" s="21"/>
      <c r="C35" s="21"/>
      <c r="D35" s="21"/>
      <c r="E35" s="447" t="s">
        <v>23</v>
      </c>
      <c r="F35" s="447"/>
      <c r="G35" s="207">
        <v>12</v>
      </c>
      <c r="H35" s="191">
        <v>44773</v>
      </c>
      <c r="I35" s="192">
        <v>0.35416666666666669</v>
      </c>
      <c r="J35" s="447" t="str">
        <f>P6</f>
        <v>IRANI</v>
      </c>
      <c r="K35" s="447"/>
      <c r="L35" s="207">
        <v>0</v>
      </c>
      <c r="M35" s="207" t="s">
        <v>15</v>
      </c>
      <c r="N35" s="207">
        <v>5</v>
      </c>
      <c r="O35" s="447" t="str">
        <f>P13</f>
        <v>JOHN DEERE</v>
      </c>
      <c r="P35" s="447"/>
      <c r="Q35" s="22"/>
    </row>
    <row r="36" spans="1:17" ht="14.25" thickTop="1" thickBot="1" x14ac:dyDescent="0.25">
      <c r="A36" s="20"/>
      <c r="B36" s="21"/>
      <c r="C36" s="21"/>
      <c r="D36" s="21"/>
      <c r="E36" s="447" t="s">
        <v>23</v>
      </c>
      <c r="F36" s="447"/>
      <c r="G36" s="207">
        <v>13</v>
      </c>
      <c r="H36" s="191">
        <v>44773</v>
      </c>
      <c r="I36" s="192">
        <v>0.4375</v>
      </c>
      <c r="J36" s="447" t="str">
        <f>G14</f>
        <v>SCHOTT</v>
      </c>
      <c r="K36" s="447"/>
      <c r="L36" s="207">
        <v>2</v>
      </c>
      <c r="M36" s="207" t="s">
        <v>15</v>
      </c>
      <c r="N36" s="207">
        <v>0</v>
      </c>
      <c r="O36" s="447" t="str">
        <f>G16</f>
        <v>TKL</v>
      </c>
      <c r="P36" s="447"/>
      <c r="Q36" s="22"/>
    </row>
    <row r="37" spans="1:17" ht="14.25" thickTop="1" thickBot="1" x14ac:dyDescent="0.25">
      <c r="A37" s="20"/>
      <c r="B37" s="21"/>
      <c r="C37" s="21"/>
      <c r="D37" s="21"/>
      <c r="E37" s="447" t="s">
        <v>23</v>
      </c>
      <c r="F37" s="447"/>
      <c r="G37" s="245">
        <v>14</v>
      </c>
      <c r="H37" s="191">
        <v>44780</v>
      </c>
      <c r="I37" s="192">
        <v>0.35416666666666669</v>
      </c>
      <c r="J37" s="447" t="str">
        <f>F8</f>
        <v>SEW</v>
      </c>
      <c r="K37" s="447"/>
      <c r="L37" s="245">
        <v>2</v>
      </c>
      <c r="M37" s="245" t="s">
        <v>15</v>
      </c>
      <c r="N37" s="245">
        <v>3</v>
      </c>
      <c r="O37" s="447" t="str">
        <f>F15</f>
        <v>SCHOTT</v>
      </c>
      <c r="P37" s="447"/>
      <c r="Q37" s="22"/>
    </row>
    <row r="38" spans="1:17" ht="14.25" thickTop="1" thickBot="1" x14ac:dyDescent="0.25">
      <c r="A38" s="20"/>
      <c r="B38" s="21"/>
      <c r="C38" s="21"/>
      <c r="D38" s="21"/>
      <c r="E38" s="447" t="s">
        <v>23</v>
      </c>
      <c r="F38" s="447"/>
      <c r="G38" s="254">
        <v>15</v>
      </c>
      <c r="H38" s="191">
        <v>44801</v>
      </c>
      <c r="I38" s="192">
        <v>0.35416666666666669</v>
      </c>
      <c r="J38" s="447" t="str">
        <f>D10</f>
        <v>SCHOTT</v>
      </c>
      <c r="K38" s="447"/>
      <c r="L38" s="254">
        <v>3</v>
      </c>
      <c r="M38" s="254" t="s">
        <v>15</v>
      </c>
      <c r="N38" s="254">
        <v>1</v>
      </c>
      <c r="O38" s="447" t="str">
        <f>D12</f>
        <v>IRANI</v>
      </c>
      <c r="P38" s="447"/>
      <c r="Q38" s="22"/>
    </row>
    <row r="39" spans="1:17" ht="14.25" thickTop="1" thickBot="1" x14ac:dyDescent="0.25">
      <c r="A39" s="23"/>
      <c r="B39" s="24"/>
      <c r="C39" s="24"/>
      <c r="D39" s="24"/>
      <c r="E39" s="448" t="s">
        <v>23</v>
      </c>
      <c r="F39" s="448"/>
      <c r="G39" s="180">
        <v>16</v>
      </c>
      <c r="H39" s="94">
        <v>44808</v>
      </c>
      <c r="I39" s="206">
        <v>0.375</v>
      </c>
      <c r="J39" s="448" t="str">
        <f>L18</f>
        <v>JOHN DEERE</v>
      </c>
      <c r="K39" s="448"/>
      <c r="L39" s="180"/>
      <c r="M39" s="180" t="s">
        <v>15</v>
      </c>
      <c r="N39" s="180"/>
      <c r="O39" s="448" t="str">
        <f>L20</f>
        <v>SCHOTT</v>
      </c>
      <c r="P39" s="448"/>
      <c r="Q39" s="25"/>
    </row>
    <row r="41" spans="1:17" x14ac:dyDescent="0.2">
      <c r="A41" s="454"/>
      <c r="B41" s="454"/>
      <c r="C41" s="454"/>
      <c r="D41" s="454"/>
      <c r="E41" s="454"/>
      <c r="F41" s="454"/>
      <c r="G41" s="454"/>
      <c r="H41" s="454"/>
      <c r="I41" s="454"/>
      <c r="J41" s="454"/>
      <c r="K41" s="454"/>
      <c r="L41" s="454"/>
      <c r="M41" s="454"/>
      <c r="N41" s="454"/>
      <c r="O41" s="454"/>
      <c r="P41" s="454"/>
    </row>
  </sheetData>
  <sheetProtection algorithmName="SHA-512" hashValue="qSZP7YKRKtvIeBwvZOeRCAnw4+EUa2JdrNBKeVZyKzaKBYc1g7FJfnlfvMiN1jK2cOkG5yp4ZMG5rtkcsKMWXA==" saltValue="2SaVE+MVZuNxpXCQQDBBhA==" spinCount="100000" sheet="1" formatCells="0" formatColumns="0" formatRows="0" insertColumns="0" insertRows="0" insertHyperlinks="0" deleteColumns="0" deleteRows="0" pivotTables="0"/>
  <mergeCells count="53">
    <mergeCell ref="O27:P27"/>
    <mergeCell ref="J23:K23"/>
    <mergeCell ref="J24:K24"/>
    <mergeCell ref="J25:K25"/>
    <mergeCell ref="J27:K27"/>
    <mergeCell ref="J26:K26"/>
    <mergeCell ref="A41:P41"/>
    <mergeCell ref="O32:P32"/>
    <mergeCell ref="O33:P33"/>
    <mergeCell ref="O34:P34"/>
    <mergeCell ref="O35:P35"/>
    <mergeCell ref="O36:P36"/>
    <mergeCell ref="O37:P37"/>
    <mergeCell ref="O38:P38"/>
    <mergeCell ref="O39:P39"/>
    <mergeCell ref="J34:K34"/>
    <mergeCell ref="J37:K37"/>
    <mergeCell ref="J38:K38"/>
    <mergeCell ref="J39:K39"/>
    <mergeCell ref="E34:F34"/>
    <mergeCell ref="E33:F33"/>
    <mergeCell ref="J36:K36"/>
    <mergeCell ref="O29:P29"/>
    <mergeCell ref="O30:P30"/>
    <mergeCell ref="O31:P31"/>
    <mergeCell ref="J35:K35"/>
    <mergeCell ref="E2:P2"/>
    <mergeCell ref="E23:F23"/>
    <mergeCell ref="E24:F24"/>
    <mergeCell ref="E25:F25"/>
    <mergeCell ref="E26:F26"/>
    <mergeCell ref="E27:F27"/>
    <mergeCell ref="J28:K28"/>
    <mergeCell ref="O23:P23"/>
    <mergeCell ref="O24:P24"/>
    <mergeCell ref="O25:P25"/>
    <mergeCell ref="O26:P26"/>
    <mergeCell ref="O28:P28"/>
    <mergeCell ref="J29:K29"/>
    <mergeCell ref="J30:K30"/>
    <mergeCell ref="J31:K31"/>
    <mergeCell ref="J32:K32"/>
    <mergeCell ref="J33:K33"/>
    <mergeCell ref="E36:F36"/>
    <mergeCell ref="E37:F37"/>
    <mergeCell ref="E38:F38"/>
    <mergeCell ref="E39:F39"/>
    <mergeCell ref="E28:F28"/>
    <mergeCell ref="E29:F29"/>
    <mergeCell ref="E30:F30"/>
    <mergeCell ref="E31:F31"/>
    <mergeCell ref="E32:F32"/>
    <mergeCell ref="E35:F35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2"/>
  <sheetViews>
    <sheetView showGridLines="0" zoomScale="90" zoomScaleNormal="90" workbookViewId="0"/>
  </sheetViews>
  <sheetFormatPr defaultColWidth="8.85546875" defaultRowHeight="12.75" x14ac:dyDescent="0.2"/>
  <cols>
    <col min="1" max="3" width="8.85546875" style="2"/>
    <col min="4" max="4" width="15.42578125" style="2" customWidth="1"/>
    <col min="5" max="6" width="8.85546875" style="2"/>
    <col min="7" max="7" width="14.85546875" style="2" customWidth="1"/>
    <col min="8" max="8" width="13.140625" style="2" customWidth="1"/>
    <col min="9" max="9" width="8.85546875" style="2"/>
    <col min="10" max="10" width="13.42578125" style="2" customWidth="1"/>
    <col min="11" max="11" width="11.5703125" style="2" customWidth="1"/>
    <col min="12" max="12" width="10.85546875" style="2" customWidth="1"/>
    <col min="13" max="13" width="15.42578125" style="2" customWidth="1"/>
    <col min="14" max="14" width="14.140625" style="2" customWidth="1"/>
    <col min="15" max="15" width="15.140625" style="2" customWidth="1"/>
    <col min="16" max="16384" width="8.85546875" style="2"/>
  </cols>
  <sheetData>
    <row r="1" spans="1:16" ht="13.35" customHeight="1" thickBot="1" x14ac:dyDescent="0.25">
      <c r="A1" s="17"/>
      <c r="B1" s="134"/>
      <c r="C1" s="134"/>
      <c r="D1" s="134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" ht="13.35" customHeight="1" x14ac:dyDescent="0.2">
      <c r="A2" s="134"/>
      <c r="B2" s="134"/>
      <c r="C2" s="134"/>
      <c r="D2" s="134"/>
      <c r="E2" s="469" t="s">
        <v>16</v>
      </c>
      <c r="F2" s="470"/>
      <c r="G2" s="470"/>
      <c r="H2" s="470"/>
      <c r="I2" s="470"/>
      <c r="J2" s="470"/>
      <c r="K2" s="470"/>
      <c r="L2" s="470"/>
      <c r="M2" s="470"/>
      <c r="N2" s="470"/>
      <c r="O2" s="470"/>
      <c r="P2" s="471"/>
    </row>
    <row r="3" spans="1:16" ht="13.35" customHeight="1" thickBot="1" x14ac:dyDescent="0.25">
      <c r="A3" s="134"/>
      <c r="B3" s="134"/>
      <c r="C3" s="134"/>
      <c r="D3" s="134"/>
      <c r="E3" s="472"/>
      <c r="F3" s="473"/>
      <c r="G3" s="473"/>
      <c r="H3" s="473"/>
      <c r="I3" s="473"/>
      <c r="J3" s="473"/>
      <c r="K3" s="473"/>
      <c r="L3" s="473"/>
      <c r="M3" s="473"/>
      <c r="N3" s="473"/>
      <c r="O3" s="473"/>
      <c r="P3" s="474"/>
    </row>
    <row r="4" spans="1:16" ht="17.100000000000001" customHeight="1" x14ac:dyDescent="0.25">
      <c r="A4" s="51"/>
      <c r="B4" s="51"/>
      <c r="C4" s="51"/>
      <c r="D4" s="51"/>
      <c r="E4" s="42"/>
      <c r="F4" s="42"/>
      <c r="G4" s="42"/>
      <c r="H4" s="51"/>
      <c r="I4" s="51"/>
      <c r="J4" s="51"/>
      <c r="K4" s="52" t="s">
        <v>5</v>
      </c>
      <c r="L4" s="52"/>
      <c r="M4" s="52"/>
      <c r="N4" s="53"/>
      <c r="O4" s="51"/>
      <c r="P4" s="44"/>
    </row>
    <row r="5" spans="1:16" ht="17.100000000000001" customHeight="1" x14ac:dyDescent="0.25">
      <c r="A5" s="45"/>
      <c r="B5" s="43"/>
      <c r="C5" s="43"/>
      <c r="D5" s="43"/>
      <c r="E5" s="43"/>
      <c r="F5" s="43"/>
      <c r="G5" s="43"/>
      <c r="H5" s="53"/>
      <c r="I5" s="53"/>
      <c r="J5" s="53"/>
      <c r="K5" s="53" t="s">
        <v>17</v>
      </c>
      <c r="L5" s="53"/>
      <c r="M5" s="54">
        <v>6</v>
      </c>
      <c r="N5" s="52" t="s">
        <v>5</v>
      </c>
      <c r="O5" s="51"/>
      <c r="P5" s="44"/>
    </row>
    <row r="6" spans="1:16" ht="17.100000000000001" customHeight="1" x14ac:dyDescent="0.25">
      <c r="A6" s="45"/>
      <c r="B6" s="43"/>
      <c r="C6" s="43"/>
      <c r="D6" s="43"/>
      <c r="E6" s="43"/>
      <c r="F6" s="43"/>
      <c r="G6" s="43"/>
      <c r="H6" s="52" t="s">
        <v>18</v>
      </c>
      <c r="I6" s="52"/>
      <c r="J6" s="52"/>
      <c r="K6" s="55">
        <v>1</v>
      </c>
      <c r="L6" s="56"/>
      <c r="M6" s="57" t="s">
        <v>17</v>
      </c>
      <c r="N6" s="54">
        <v>15</v>
      </c>
      <c r="O6" s="51"/>
      <c r="P6" s="44"/>
    </row>
    <row r="7" spans="1:16" ht="17.100000000000001" customHeight="1" x14ac:dyDescent="0.25">
      <c r="A7" s="45"/>
      <c r="B7" s="43"/>
      <c r="C7" s="43"/>
      <c r="D7" s="43"/>
      <c r="E7" s="43"/>
      <c r="F7" s="43"/>
      <c r="G7" s="27" t="s">
        <v>8</v>
      </c>
      <c r="H7" s="58">
        <v>11</v>
      </c>
      <c r="I7" s="53"/>
      <c r="J7" s="53"/>
      <c r="K7" s="59" t="s">
        <v>18</v>
      </c>
      <c r="L7" s="60"/>
      <c r="M7" s="53"/>
      <c r="N7" s="61"/>
      <c r="O7" s="62" t="s">
        <v>5</v>
      </c>
      <c r="P7" s="44"/>
    </row>
    <row r="8" spans="1:16" ht="17.100000000000001" customHeight="1" x14ac:dyDescent="0.25">
      <c r="A8" s="45"/>
      <c r="B8" s="43"/>
      <c r="C8" s="43"/>
      <c r="D8" s="43"/>
      <c r="E8" s="27" t="s">
        <v>17</v>
      </c>
      <c r="F8" s="27"/>
      <c r="G8" s="50">
        <v>17</v>
      </c>
      <c r="H8" s="59" t="s">
        <v>8</v>
      </c>
      <c r="I8" s="53"/>
      <c r="J8" s="53"/>
      <c r="K8" s="53" t="s">
        <v>3</v>
      </c>
      <c r="L8" s="53"/>
      <c r="M8" s="53"/>
      <c r="N8" s="61"/>
      <c r="O8" s="63">
        <v>21</v>
      </c>
      <c r="P8" s="44"/>
    </row>
    <row r="9" spans="1:16" ht="17.100000000000001" customHeight="1" x14ac:dyDescent="0.25">
      <c r="A9" s="45"/>
      <c r="B9" s="43"/>
      <c r="C9" s="43"/>
      <c r="D9" s="27" t="s">
        <v>17</v>
      </c>
      <c r="E9" s="50">
        <v>19</v>
      </c>
      <c r="F9" s="43"/>
      <c r="G9" s="32"/>
      <c r="H9" s="52" t="s">
        <v>3</v>
      </c>
      <c r="I9" s="52"/>
      <c r="J9" s="52"/>
      <c r="K9" s="55">
        <v>2</v>
      </c>
      <c r="L9" s="56"/>
      <c r="M9" s="59" t="s">
        <v>19</v>
      </c>
      <c r="N9" s="61"/>
      <c r="O9" s="64"/>
      <c r="P9" s="44"/>
    </row>
    <row r="10" spans="1:16" ht="17.100000000000001" customHeight="1" x14ac:dyDescent="0.25">
      <c r="A10" s="45"/>
      <c r="B10" s="43"/>
      <c r="C10" s="43"/>
      <c r="D10" s="50">
        <v>22</v>
      </c>
      <c r="E10" s="30" t="s">
        <v>21</v>
      </c>
      <c r="F10" s="43"/>
      <c r="G10" s="30" t="s">
        <v>17</v>
      </c>
      <c r="H10" s="58">
        <v>12</v>
      </c>
      <c r="I10" s="53"/>
      <c r="J10" s="53"/>
      <c r="K10" s="59" t="s">
        <v>19</v>
      </c>
      <c r="L10" s="60"/>
      <c r="M10" s="54">
        <v>7</v>
      </c>
      <c r="N10" s="60" t="s">
        <v>19</v>
      </c>
      <c r="O10" s="64"/>
      <c r="P10" s="44"/>
    </row>
    <row r="11" spans="1:16" ht="17.100000000000001" customHeight="1" x14ac:dyDescent="0.25">
      <c r="A11" s="45"/>
      <c r="B11" s="43"/>
      <c r="C11" s="43"/>
      <c r="D11" s="32"/>
      <c r="E11" s="43"/>
      <c r="F11" s="43"/>
      <c r="G11" s="43"/>
      <c r="H11" s="59" t="s">
        <v>17</v>
      </c>
      <c r="I11" s="53"/>
      <c r="J11" s="53"/>
      <c r="K11" s="52" t="s">
        <v>8</v>
      </c>
      <c r="L11" s="52"/>
      <c r="M11" s="60"/>
      <c r="N11" s="53"/>
      <c r="O11" s="64"/>
      <c r="P11" s="46"/>
    </row>
    <row r="12" spans="1:16" ht="17.100000000000001" customHeight="1" x14ac:dyDescent="0.25">
      <c r="A12" s="45"/>
      <c r="B12" s="43"/>
      <c r="C12" s="43"/>
      <c r="D12" s="32"/>
      <c r="E12" s="43"/>
      <c r="F12" s="43"/>
      <c r="G12" s="43"/>
      <c r="H12" s="53"/>
      <c r="I12" s="53"/>
      <c r="J12" s="53"/>
      <c r="K12" s="62" t="s">
        <v>2</v>
      </c>
      <c r="L12" s="62"/>
      <c r="M12" s="62"/>
      <c r="N12" s="51"/>
      <c r="O12" s="64"/>
      <c r="P12" s="47"/>
    </row>
    <row r="13" spans="1:16" ht="17.100000000000001" customHeight="1" x14ac:dyDescent="0.25">
      <c r="A13" s="45"/>
      <c r="B13" s="27" t="s">
        <v>17</v>
      </c>
      <c r="C13" s="27"/>
      <c r="D13" s="32"/>
      <c r="E13" s="43"/>
      <c r="F13" s="43"/>
      <c r="G13" s="43"/>
      <c r="H13" s="53"/>
      <c r="I13" s="53"/>
      <c r="J13" s="53"/>
      <c r="K13" s="51" t="s">
        <v>20</v>
      </c>
      <c r="L13" s="51"/>
      <c r="M13" s="63">
        <v>9</v>
      </c>
      <c r="N13" s="62" t="s">
        <v>2</v>
      </c>
      <c r="O13" s="64"/>
      <c r="P13" s="44"/>
    </row>
    <row r="14" spans="1:16" ht="17.100000000000001" customHeight="1" x14ac:dyDescent="0.25">
      <c r="A14" s="48"/>
      <c r="B14" s="50">
        <v>23</v>
      </c>
      <c r="C14" s="43"/>
      <c r="D14" s="32"/>
      <c r="E14" s="43"/>
      <c r="F14" s="43"/>
      <c r="G14" s="43"/>
      <c r="H14" s="53"/>
      <c r="I14" s="53"/>
      <c r="J14" s="60" t="s">
        <v>7</v>
      </c>
      <c r="K14" s="65">
        <v>3</v>
      </c>
      <c r="L14" s="66"/>
      <c r="M14" s="67" t="s">
        <v>20</v>
      </c>
      <c r="N14" s="63">
        <v>16</v>
      </c>
      <c r="O14" s="64"/>
      <c r="P14" s="44"/>
    </row>
    <row r="15" spans="1:16" ht="17.100000000000001" customHeight="1" x14ac:dyDescent="0.25">
      <c r="A15" s="45"/>
      <c r="B15" s="30" t="s">
        <v>2</v>
      </c>
      <c r="C15" s="43"/>
      <c r="D15" s="32"/>
      <c r="E15" s="43"/>
      <c r="F15" s="43"/>
      <c r="G15" s="43"/>
      <c r="H15" s="53"/>
      <c r="I15" s="53"/>
      <c r="J15" s="58">
        <v>8</v>
      </c>
      <c r="K15" s="68" t="s">
        <v>7</v>
      </c>
      <c r="L15" s="67"/>
      <c r="M15" s="51"/>
      <c r="N15" s="64"/>
      <c r="O15" s="64"/>
      <c r="P15" s="44"/>
    </row>
    <row r="16" spans="1:16" ht="17.100000000000001" customHeight="1" x14ac:dyDescent="0.25">
      <c r="A16" s="45"/>
      <c r="B16" s="43"/>
      <c r="C16" s="43"/>
      <c r="D16" s="32"/>
      <c r="E16" s="43"/>
      <c r="F16" s="43"/>
      <c r="G16" s="43"/>
      <c r="H16" s="52" t="s">
        <v>7</v>
      </c>
      <c r="I16" s="52"/>
      <c r="J16" s="69"/>
      <c r="K16" s="51" t="s">
        <v>21</v>
      </c>
      <c r="L16" s="51"/>
      <c r="M16" s="51"/>
      <c r="N16" s="64"/>
      <c r="O16" s="67" t="s">
        <v>2</v>
      </c>
      <c r="P16" s="44"/>
    </row>
    <row r="17" spans="1:17" ht="17.100000000000001" customHeight="1" x14ac:dyDescent="0.25">
      <c r="A17" s="45"/>
      <c r="B17" s="43"/>
      <c r="C17" s="43"/>
      <c r="D17" s="32"/>
      <c r="E17" s="43"/>
      <c r="F17" s="43"/>
      <c r="G17" s="27" t="s">
        <v>7</v>
      </c>
      <c r="H17" s="58">
        <v>13</v>
      </c>
      <c r="I17" s="53"/>
      <c r="J17" s="69"/>
      <c r="K17" s="70">
        <v>4</v>
      </c>
      <c r="L17" s="66"/>
      <c r="M17" s="62" t="s">
        <v>21</v>
      </c>
      <c r="N17" s="64"/>
      <c r="O17" s="51"/>
      <c r="P17" s="44"/>
    </row>
    <row r="18" spans="1:17" ht="17.100000000000001" customHeight="1" x14ac:dyDescent="0.25">
      <c r="A18" s="45"/>
      <c r="B18" s="43"/>
      <c r="C18" s="43"/>
      <c r="D18" s="32"/>
      <c r="E18" s="27" t="s">
        <v>7</v>
      </c>
      <c r="F18" s="27"/>
      <c r="G18" s="50">
        <v>18</v>
      </c>
      <c r="H18" s="59" t="s">
        <v>6</v>
      </c>
      <c r="I18" s="53"/>
      <c r="J18" s="106" t="s">
        <v>36</v>
      </c>
      <c r="K18" s="105" t="s">
        <v>36</v>
      </c>
      <c r="L18" s="67"/>
      <c r="M18" s="63">
        <v>10</v>
      </c>
      <c r="N18" s="64"/>
      <c r="O18" s="51"/>
      <c r="P18" s="44"/>
    </row>
    <row r="19" spans="1:17" ht="17.100000000000001" customHeight="1" x14ac:dyDescent="0.25">
      <c r="A19" s="45"/>
      <c r="B19" s="43"/>
      <c r="C19" s="43"/>
      <c r="D19" s="30" t="s">
        <v>19</v>
      </c>
      <c r="E19" s="50">
        <v>20</v>
      </c>
      <c r="F19" s="43"/>
      <c r="G19" s="32"/>
      <c r="H19" s="53"/>
      <c r="I19" s="53"/>
      <c r="J19" s="53"/>
      <c r="K19" s="51" t="s">
        <v>6</v>
      </c>
      <c r="L19" s="51"/>
      <c r="M19" s="64"/>
      <c r="N19" s="67" t="s">
        <v>21</v>
      </c>
      <c r="O19" s="51"/>
      <c r="P19" s="44"/>
    </row>
    <row r="20" spans="1:17" ht="17.100000000000001" customHeight="1" x14ac:dyDescent="0.25">
      <c r="A20" s="45"/>
      <c r="B20" s="43"/>
      <c r="C20" s="43"/>
      <c r="D20" s="43"/>
      <c r="E20" s="30" t="s">
        <v>19</v>
      </c>
      <c r="F20" s="43"/>
      <c r="G20" s="32"/>
      <c r="H20" s="103" t="s">
        <v>36</v>
      </c>
      <c r="I20" s="52"/>
      <c r="J20" s="52"/>
      <c r="K20" s="65">
        <v>5</v>
      </c>
      <c r="L20" s="66"/>
      <c r="M20" s="67" t="s">
        <v>6</v>
      </c>
      <c r="N20" s="51"/>
      <c r="O20" s="51"/>
      <c r="P20" s="44"/>
    </row>
    <row r="21" spans="1:17" ht="17.100000000000001" customHeight="1" x14ac:dyDescent="0.25">
      <c r="A21" s="45"/>
      <c r="B21" s="43"/>
      <c r="C21" s="43"/>
      <c r="D21" s="43"/>
      <c r="E21" s="43"/>
      <c r="F21" s="43"/>
      <c r="G21" s="30" t="s">
        <v>20</v>
      </c>
      <c r="H21" s="58">
        <v>14</v>
      </c>
      <c r="I21" s="53"/>
      <c r="J21" s="53"/>
      <c r="K21" s="102" t="s">
        <v>36</v>
      </c>
      <c r="L21" s="67"/>
      <c r="M21" s="51"/>
      <c r="N21" s="51"/>
      <c r="O21" s="51"/>
      <c r="P21" s="44"/>
    </row>
    <row r="22" spans="1:17" ht="17.100000000000001" customHeight="1" x14ac:dyDescent="0.25">
      <c r="A22" s="45"/>
      <c r="B22" s="43"/>
      <c r="C22" s="43"/>
      <c r="D22" s="43"/>
      <c r="E22" s="43"/>
      <c r="F22" s="43"/>
      <c r="G22" s="43"/>
      <c r="H22" s="59" t="s">
        <v>20</v>
      </c>
      <c r="I22" s="53"/>
      <c r="J22" s="53"/>
      <c r="K22" s="51"/>
      <c r="L22" s="51"/>
      <c r="M22" s="51"/>
      <c r="N22" s="51"/>
      <c r="O22" s="51"/>
      <c r="P22" s="44"/>
    </row>
    <row r="23" spans="1:17" ht="17.100000000000001" customHeight="1" x14ac:dyDescent="0.25">
      <c r="A23" s="41"/>
      <c r="B23" s="42"/>
      <c r="C23" s="42"/>
      <c r="D23" s="42"/>
      <c r="E23" s="42"/>
      <c r="F23" s="42"/>
      <c r="G23" s="42"/>
      <c r="H23" s="51"/>
      <c r="I23" s="51"/>
      <c r="J23" s="51"/>
      <c r="K23" s="51" t="s">
        <v>5</v>
      </c>
      <c r="L23" s="51"/>
      <c r="M23" s="51"/>
      <c r="N23" s="51"/>
      <c r="O23" s="51"/>
      <c r="P23" s="44"/>
    </row>
    <row r="24" spans="1:17" ht="17.100000000000001" customHeight="1" x14ac:dyDescent="0.25">
      <c r="A24" s="49"/>
      <c r="B24" s="31"/>
      <c r="C24" s="31"/>
      <c r="D24" s="31"/>
      <c r="E24" s="31"/>
      <c r="F24" s="31"/>
      <c r="G24" s="31"/>
      <c r="H24" s="62"/>
      <c r="I24" s="62"/>
      <c r="J24" s="62"/>
      <c r="K24" s="65">
        <v>24</v>
      </c>
      <c r="L24" s="66"/>
      <c r="M24" s="62"/>
      <c r="N24" s="62"/>
      <c r="O24" s="62"/>
      <c r="P24" s="46"/>
    </row>
    <row r="25" spans="1:17" ht="15.75" x14ac:dyDescent="0.25">
      <c r="A25" s="41"/>
      <c r="B25" s="42"/>
      <c r="C25" s="42"/>
      <c r="D25" s="42"/>
      <c r="E25" s="42"/>
      <c r="F25" s="42"/>
      <c r="G25" s="42"/>
      <c r="H25" s="51"/>
      <c r="I25" s="51"/>
      <c r="J25" s="51"/>
      <c r="K25" s="68" t="s">
        <v>2</v>
      </c>
      <c r="L25" s="71">
        <v>25</v>
      </c>
      <c r="M25" s="51"/>
      <c r="N25" s="51"/>
      <c r="O25" s="51"/>
      <c r="P25" s="42"/>
      <c r="Q25" s="21"/>
    </row>
    <row r="26" spans="1:17" ht="15.75" x14ac:dyDescent="0.25">
      <c r="A26" s="41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21"/>
    </row>
    <row r="27" spans="1:17" ht="15.75" x14ac:dyDescent="0.25">
      <c r="A27" s="41"/>
      <c r="B27" s="42"/>
      <c r="C27" s="42"/>
      <c r="D27" s="51"/>
      <c r="E27" s="461" t="s">
        <v>9</v>
      </c>
      <c r="F27" s="461"/>
      <c r="G27" s="174" t="s">
        <v>10</v>
      </c>
      <c r="H27" s="174" t="s">
        <v>11</v>
      </c>
      <c r="I27" s="174" t="s">
        <v>12</v>
      </c>
      <c r="J27" s="475" t="s">
        <v>13</v>
      </c>
      <c r="K27" s="476"/>
      <c r="L27" s="174" t="s">
        <v>14</v>
      </c>
      <c r="M27" s="174" t="s">
        <v>15</v>
      </c>
      <c r="N27" s="174" t="s">
        <v>14</v>
      </c>
      <c r="O27" s="475" t="s">
        <v>13</v>
      </c>
      <c r="P27" s="477"/>
      <c r="Q27" s="115"/>
    </row>
    <row r="28" spans="1:17" ht="15.75" x14ac:dyDescent="0.25">
      <c r="A28" s="41"/>
      <c r="B28" s="42"/>
      <c r="C28" s="42"/>
      <c r="D28" s="51"/>
      <c r="E28" s="457" t="s">
        <v>22</v>
      </c>
      <c r="F28" s="457"/>
      <c r="G28" s="175">
        <v>1</v>
      </c>
      <c r="H28" s="156">
        <v>44696</v>
      </c>
      <c r="I28" s="162">
        <v>0.35416666666666669</v>
      </c>
      <c r="J28" s="462" t="str">
        <f>K5</f>
        <v>YANMAR</v>
      </c>
      <c r="K28" s="463"/>
      <c r="L28" s="163">
        <v>8</v>
      </c>
      <c r="M28" s="163" t="s">
        <v>15</v>
      </c>
      <c r="N28" s="163">
        <v>5</v>
      </c>
      <c r="O28" s="462" t="str">
        <f>K7</f>
        <v>NIDEC</v>
      </c>
      <c r="P28" s="467"/>
      <c r="Q28" s="115"/>
    </row>
    <row r="29" spans="1:17" s="115" customFormat="1" ht="15.75" x14ac:dyDescent="0.25">
      <c r="A29" s="123"/>
      <c r="B29" s="51"/>
      <c r="C29" s="51"/>
      <c r="D29" s="51"/>
      <c r="E29" s="457" t="s">
        <v>22</v>
      </c>
      <c r="F29" s="457"/>
      <c r="G29" s="175">
        <v>2</v>
      </c>
      <c r="H29" s="156">
        <v>44696</v>
      </c>
      <c r="I29" s="162">
        <v>0.39583333333333331</v>
      </c>
      <c r="J29" s="462" t="str">
        <f>K8</f>
        <v>MIBA</v>
      </c>
      <c r="K29" s="463"/>
      <c r="L29" s="163">
        <v>5</v>
      </c>
      <c r="M29" s="163" t="s">
        <v>15</v>
      </c>
      <c r="N29" s="163">
        <v>8</v>
      </c>
      <c r="O29" s="462" t="str">
        <f>K10</f>
        <v>PLASTEK</v>
      </c>
      <c r="P29" s="467"/>
    </row>
    <row r="30" spans="1:17" ht="15.75" x14ac:dyDescent="0.25">
      <c r="A30" s="41"/>
      <c r="B30" s="42"/>
      <c r="C30" s="42"/>
      <c r="D30" s="51"/>
      <c r="E30" s="457" t="s">
        <v>22</v>
      </c>
      <c r="F30" s="457"/>
      <c r="G30" s="175">
        <v>3</v>
      </c>
      <c r="H30" s="156">
        <v>44696</v>
      </c>
      <c r="I30" s="162">
        <v>0.4375</v>
      </c>
      <c r="J30" s="462" t="str">
        <f>K13</f>
        <v>PECVAL</v>
      </c>
      <c r="K30" s="463"/>
      <c r="L30" s="163">
        <v>4</v>
      </c>
      <c r="M30" s="163" t="s">
        <v>15</v>
      </c>
      <c r="N30" s="163">
        <v>2</v>
      </c>
      <c r="O30" s="462" t="str">
        <f>K15</f>
        <v>SEW</v>
      </c>
      <c r="P30" s="467"/>
      <c r="Q30" s="115"/>
    </row>
    <row r="31" spans="1:17" s="115" customFormat="1" ht="15.75" x14ac:dyDescent="0.25">
      <c r="A31" s="123"/>
      <c r="B31" s="51"/>
      <c r="C31" s="51"/>
      <c r="D31" s="51"/>
      <c r="E31" s="457" t="s">
        <v>22</v>
      </c>
      <c r="F31" s="457"/>
      <c r="G31" s="175">
        <v>4</v>
      </c>
      <c r="H31" s="110"/>
      <c r="I31" s="111"/>
      <c r="J31" s="462" t="str">
        <f>K16</f>
        <v>CIPEC</v>
      </c>
      <c r="K31" s="463"/>
      <c r="L31" s="163">
        <v>2</v>
      </c>
      <c r="M31" s="163" t="s">
        <v>15</v>
      </c>
      <c r="N31" s="163">
        <v>0</v>
      </c>
      <c r="O31" s="464" t="str">
        <f>K18</f>
        <v>Desistência</v>
      </c>
      <c r="P31" s="468"/>
    </row>
    <row r="32" spans="1:17" ht="15.75" x14ac:dyDescent="0.25">
      <c r="A32" s="41"/>
      <c r="B32" s="42"/>
      <c r="C32" s="42"/>
      <c r="D32" s="51"/>
      <c r="E32" s="457" t="s">
        <v>22</v>
      </c>
      <c r="F32" s="457"/>
      <c r="G32" s="175">
        <v>5</v>
      </c>
      <c r="H32" s="110"/>
      <c r="I32" s="111"/>
      <c r="J32" s="462" t="str">
        <f>K19</f>
        <v>ELDOR</v>
      </c>
      <c r="K32" s="463"/>
      <c r="L32" s="163">
        <v>2</v>
      </c>
      <c r="M32" s="163" t="s">
        <v>15</v>
      </c>
      <c r="N32" s="163">
        <v>0</v>
      </c>
      <c r="O32" s="464" t="str">
        <f>K21</f>
        <v>Desistência</v>
      </c>
      <c r="P32" s="468"/>
      <c r="Q32" s="115"/>
    </row>
    <row r="33" spans="1:17" s="115" customFormat="1" ht="15.75" x14ac:dyDescent="0.25">
      <c r="A33" s="123"/>
      <c r="B33" s="51"/>
      <c r="C33" s="51"/>
      <c r="D33" s="51"/>
      <c r="E33" s="457" t="s">
        <v>22</v>
      </c>
      <c r="F33" s="457"/>
      <c r="G33" s="175">
        <v>6</v>
      </c>
      <c r="H33" s="156">
        <v>44703</v>
      </c>
      <c r="I33" s="162">
        <v>0.34375</v>
      </c>
      <c r="J33" s="462" t="str">
        <f>K4</f>
        <v>JOHN DEERE</v>
      </c>
      <c r="K33" s="463"/>
      <c r="L33" s="163">
        <v>6</v>
      </c>
      <c r="M33" s="163" t="s">
        <v>15</v>
      </c>
      <c r="N33" s="163">
        <v>0</v>
      </c>
      <c r="O33" s="462" t="str">
        <f>M6</f>
        <v>YANMAR</v>
      </c>
      <c r="P33" s="467"/>
    </row>
    <row r="34" spans="1:17" ht="15.75" x14ac:dyDescent="0.25">
      <c r="A34" s="41"/>
      <c r="B34" s="42"/>
      <c r="C34" s="42"/>
      <c r="D34" s="51"/>
      <c r="E34" s="457" t="s">
        <v>22</v>
      </c>
      <c r="F34" s="457"/>
      <c r="G34" s="175">
        <v>7</v>
      </c>
      <c r="H34" s="156">
        <v>44703</v>
      </c>
      <c r="I34" s="162">
        <v>0.39583333333333331</v>
      </c>
      <c r="J34" s="462" t="str">
        <f>M9</f>
        <v>PLASTEK</v>
      </c>
      <c r="K34" s="463"/>
      <c r="L34" s="163">
        <v>6</v>
      </c>
      <c r="M34" s="163" t="s">
        <v>15</v>
      </c>
      <c r="N34" s="163">
        <v>2</v>
      </c>
      <c r="O34" s="462" t="str">
        <f>K11</f>
        <v>SCHOTT</v>
      </c>
      <c r="P34" s="467"/>
      <c r="Q34" s="115"/>
    </row>
    <row r="35" spans="1:17" s="115" customFormat="1" ht="15.75" x14ac:dyDescent="0.25">
      <c r="A35" s="123"/>
      <c r="B35" s="51"/>
      <c r="C35" s="51"/>
      <c r="D35" s="51"/>
      <c r="E35" s="457" t="s">
        <v>22</v>
      </c>
      <c r="F35" s="457"/>
      <c r="G35" s="175">
        <v>8</v>
      </c>
      <c r="H35" s="110"/>
      <c r="I35" s="111"/>
      <c r="J35" s="462" t="str">
        <f>J14</f>
        <v>SEW</v>
      </c>
      <c r="K35" s="463"/>
      <c r="L35" s="163">
        <v>2</v>
      </c>
      <c r="M35" s="163" t="s">
        <v>15</v>
      </c>
      <c r="N35" s="163">
        <v>0</v>
      </c>
      <c r="O35" s="464" t="str">
        <f>J18</f>
        <v>Desistência</v>
      </c>
      <c r="P35" s="468"/>
    </row>
    <row r="36" spans="1:17" ht="15.75" x14ac:dyDescent="0.25">
      <c r="A36" s="41"/>
      <c r="B36" s="42"/>
      <c r="C36" s="42"/>
      <c r="D36" s="51"/>
      <c r="E36" s="457" t="s">
        <v>22</v>
      </c>
      <c r="F36" s="457"/>
      <c r="G36" s="175">
        <v>9</v>
      </c>
      <c r="H36" s="156">
        <v>44703</v>
      </c>
      <c r="I36" s="162">
        <v>0.4375</v>
      </c>
      <c r="J36" s="462" t="str">
        <f>K12</f>
        <v>IRANI</v>
      </c>
      <c r="K36" s="463"/>
      <c r="L36" s="163">
        <v>6</v>
      </c>
      <c r="M36" s="163" t="s">
        <v>15</v>
      </c>
      <c r="N36" s="163">
        <v>0</v>
      </c>
      <c r="O36" s="462" t="str">
        <f>M14</f>
        <v>PECVAL</v>
      </c>
      <c r="P36" s="467"/>
      <c r="Q36" s="115"/>
    </row>
    <row r="37" spans="1:17" s="115" customFormat="1" ht="15.75" x14ac:dyDescent="0.25">
      <c r="A37" s="123"/>
      <c r="B37" s="51"/>
      <c r="C37" s="51"/>
      <c r="D37" s="51"/>
      <c r="E37" s="457" t="s">
        <v>22</v>
      </c>
      <c r="F37" s="457"/>
      <c r="G37" s="175">
        <v>10</v>
      </c>
      <c r="H37" s="156">
        <v>44703</v>
      </c>
      <c r="I37" s="162">
        <v>0.47916666666666669</v>
      </c>
      <c r="J37" s="462" t="str">
        <f>M17</f>
        <v>CIPEC</v>
      </c>
      <c r="K37" s="463"/>
      <c r="L37" s="163">
        <v>4</v>
      </c>
      <c r="M37" s="163" t="s">
        <v>15</v>
      </c>
      <c r="N37" s="163">
        <v>2</v>
      </c>
      <c r="O37" s="462" t="str">
        <f>M20</f>
        <v>ELDOR</v>
      </c>
      <c r="P37" s="467"/>
    </row>
    <row r="38" spans="1:17" ht="15.75" x14ac:dyDescent="0.25">
      <c r="A38" s="41"/>
      <c r="B38" s="42"/>
      <c r="C38" s="42"/>
      <c r="D38" s="51"/>
      <c r="E38" s="457" t="s">
        <v>22</v>
      </c>
      <c r="F38" s="457"/>
      <c r="G38" s="175">
        <v>11</v>
      </c>
      <c r="H38" s="156">
        <v>44710</v>
      </c>
      <c r="I38" s="162">
        <v>0.34375</v>
      </c>
      <c r="J38" s="462" t="str">
        <f>H6</f>
        <v>NIDEC</v>
      </c>
      <c r="K38" s="463"/>
      <c r="L38" s="163">
        <v>2</v>
      </c>
      <c r="M38" s="163" t="s">
        <v>15</v>
      </c>
      <c r="N38" s="163">
        <v>5</v>
      </c>
      <c r="O38" s="462" t="str">
        <f>H8</f>
        <v>SCHOTT</v>
      </c>
      <c r="P38" s="467"/>
      <c r="Q38" s="115"/>
    </row>
    <row r="39" spans="1:17" ht="15.75" x14ac:dyDescent="0.25">
      <c r="A39" s="41"/>
      <c r="B39" s="42"/>
      <c r="C39" s="42"/>
      <c r="D39" s="51"/>
      <c r="E39" s="457" t="s">
        <v>22</v>
      </c>
      <c r="F39" s="457"/>
      <c r="G39" s="175">
        <v>12</v>
      </c>
      <c r="H39" s="156">
        <v>44717</v>
      </c>
      <c r="I39" s="162">
        <v>0.41666666666666669</v>
      </c>
      <c r="J39" s="462" t="str">
        <f>H9</f>
        <v>MIBA</v>
      </c>
      <c r="K39" s="463"/>
      <c r="L39" s="163">
        <v>3</v>
      </c>
      <c r="M39" s="163" t="s">
        <v>15</v>
      </c>
      <c r="N39" s="163">
        <v>5</v>
      </c>
      <c r="O39" s="462" t="str">
        <f>H11</f>
        <v>YANMAR</v>
      </c>
      <c r="P39" s="467"/>
      <c r="Q39" s="115"/>
    </row>
    <row r="40" spans="1:17" ht="15.75" x14ac:dyDescent="0.25">
      <c r="A40" s="41"/>
      <c r="B40" s="42"/>
      <c r="C40" s="42"/>
      <c r="D40" s="51"/>
      <c r="E40" s="457" t="s">
        <v>22</v>
      </c>
      <c r="F40" s="457"/>
      <c r="G40" s="175">
        <v>13</v>
      </c>
      <c r="H40" s="156">
        <v>44710</v>
      </c>
      <c r="I40" s="162">
        <v>0.39583333333333331</v>
      </c>
      <c r="J40" s="462" t="str">
        <f>H16</f>
        <v>SEW</v>
      </c>
      <c r="K40" s="463"/>
      <c r="L40" s="163">
        <v>4</v>
      </c>
      <c r="M40" s="163" t="s">
        <v>15</v>
      </c>
      <c r="N40" s="163">
        <v>0</v>
      </c>
      <c r="O40" s="462" t="str">
        <f>H18</f>
        <v>ELDOR</v>
      </c>
      <c r="P40" s="467"/>
      <c r="Q40" s="115"/>
    </row>
    <row r="41" spans="1:17" ht="15.75" x14ac:dyDescent="0.25">
      <c r="A41" s="41"/>
      <c r="B41" s="42"/>
      <c r="C41" s="42"/>
      <c r="D41" s="51"/>
      <c r="E41" s="457" t="s">
        <v>22</v>
      </c>
      <c r="F41" s="457"/>
      <c r="G41" s="175">
        <v>14</v>
      </c>
      <c r="H41" s="110"/>
      <c r="I41" s="111"/>
      <c r="J41" s="464" t="str">
        <f>H20</f>
        <v>Desistência</v>
      </c>
      <c r="K41" s="465"/>
      <c r="L41" s="163">
        <v>0</v>
      </c>
      <c r="M41" s="163" t="s">
        <v>15</v>
      </c>
      <c r="N41" s="163">
        <v>2</v>
      </c>
      <c r="O41" s="462" t="str">
        <f>H22</f>
        <v>PECVAL</v>
      </c>
      <c r="P41" s="467"/>
      <c r="Q41" s="115"/>
    </row>
    <row r="42" spans="1:17" ht="15.75" x14ac:dyDescent="0.25">
      <c r="A42" s="41"/>
      <c r="B42" s="42"/>
      <c r="C42" s="42"/>
      <c r="D42" s="51"/>
      <c r="E42" s="457" t="s">
        <v>22</v>
      </c>
      <c r="F42" s="457"/>
      <c r="G42" s="175">
        <v>15</v>
      </c>
      <c r="H42" s="156">
        <v>44710</v>
      </c>
      <c r="I42" s="162">
        <v>0.4375</v>
      </c>
      <c r="J42" s="462" t="str">
        <f>N5</f>
        <v>JOHN DEERE</v>
      </c>
      <c r="K42" s="463"/>
      <c r="L42" s="163">
        <v>3</v>
      </c>
      <c r="M42" s="163" t="s">
        <v>15</v>
      </c>
      <c r="N42" s="163">
        <v>1</v>
      </c>
      <c r="O42" s="462" t="str">
        <f>N10</f>
        <v>PLASTEK</v>
      </c>
      <c r="P42" s="467"/>
      <c r="Q42" s="115"/>
    </row>
    <row r="43" spans="1:17" ht="15.75" x14ac:dyDescent="0.25">
      <c r="A43" s="41"/>
      <c r="B43" s="42"/>
      <c r="C43" s="42"/>
      <c r="D43" s="51"/>
      <c r="E43" s="457" t="s">
        <v>22</v>
      </c>
      <c r="F43" s="457"/>
      <c r="G43" s="175">
        <v>16</v>
      </c>
      <c r="H43" s="156">
        <v>44710</v>
      </c>
      <c r="I43" s="162">
        <v>0.47916666666666669</v>
      </c>
      <c r="J43" s="462" t="str">
        <f>N13</f>
        <v>IRANI</v>
      </c>
      <c r="K43" s="463"/>
      <c r="L43" s="163">
        <v>8</v>
      </c>
      <c r="M43" s="163" t="s">
        <v>15</v>
      </c>
      <c r="N43" s="163">
        <v>1</v>
      </c>
      <c r="O43" s="462" t="str">
        <f>N19</f>
        <v>CIPEC</v>
      </c>
      <c r="P43" s="467"/>
      <c r="Q43" s="115"/>
    </row>
    <row r="44" spans="1:17" ht="15.75" x14ac:dyDescent="0.25">
      <c r="A44" s="41"/>
      <c r="B44" s="42"/>
      <c r="C44" s="42"/>
      <c r="D44" s="51"/>
      <c r="E44" s="457" t="s">
        <v>22</v>
      </c>
      <c r="F44" s="457"/>
      <c r="G44" s="175">
        <v>17</v>
      </c>
      <c r="H44" s="156">
        <v>44724</v>
      </c>
      <c r="I44" s="162">
        <v>0.39583333333333331</v>
      </c>
      <c r="J44" s="462" t="str">
        <f>G7</f>
        <v>SCHOTT</v>
      </c>
      <c r="K44" s="463"/>
      <c r="L44" s="163">
        <v>5</v>
      </c>
      <c r="M44" s="163" t="s">
        <v>15</v>
      </c>
      <c r="N44" s="163">
        <v>11</v>
      </c>
      <c r="O44" s="462" t="str">
        <f>G10</f>
        <v>YANMAR</v>
      </c>
      <c r="P44" s="467"/>
    </row>
    <row r="45" spans="1:17" ht="15.75" x14ac:dyDescent="0.25">
      <c r="A45" s="41"/>
      <c r="B45" s="42"/>
      <c r="C45" s="42"/>
      <c r="D45" s="51"/>
      <c r="E45" s="457" t="s">
        <v>22</v>
      </c>
      <c r="F45" s="457"/>
      <c r="G45" s="175">
        <v>18</v>
      </c>
      <c r="H45" s="156">
        <v>44717</v>
      </c>
      <c r="I45" s="162">
        <v>0.45833333333333331</v>
      </c>
      <c r="J45" s="462" t="str">
        <f>G17</f>
        <v>SEW</v>
      </c>
      <c r="K45" s="463"/>
      <c r="L45" s="163" t="s">
        <v>57</v>
      </c>
      <c r="M45" s="163" t="s">
        <v>15</v>
      </c>
      <c r="N45" s="163" t="s">
        <v>58</v>
      </c>
      <c r="O45" s="462" t="str">
        <f>G21</f>
        <v>PECVAL</v>
      </c>
      <c r="P45" s="467"/>
    </row>
    <row r="46" spans="1:17" ht="15.75" x14ac:dyDescent="0.25">
      <c r="A46" s="41"/>
      <c r="B46" s="42"/>
      <c r="C46" s="42"/>
      <c r="D46" s="51"/>
      <c r="E46" s="457" t="s">
        <v>22</v>
      </c>
      <c r="F46" s="457"/>
      <c r="G46" s="175">
        <v>19</v>
      </c>
      <c r="H46" s="156">
        <v>44738</v>
      </c>
      <c r="I46" s="162">
        <v>0.35416666666666669</v>
      </c>
      <c r="J46" s="462" t="str">
        <f>E8</f>
        <v>YANMAR</v>
      </c>
      <c r="K46" s="463"/>
      <c r="L46" s="163">
        <v>14</v>
      </c>
      <c r="M46" s="163" t="s">
        <v>15</v>
      </c>
      <c r="N46" s="163">
        <v>0</v>
      </c>
      <c r="O46" s="462" t="str">
        <f>E10</f>
        <v>CIPEC</v>
      </c>
      <c r="P46" s="467"/>
    </row>
    <row r="47" spans="1:17" ht="15.75" x14ac:dyDescent="0.25">
      <c r="A47" s="41"/>
      <c r="B47" s="42"/>
      <c r="C47" s="42"/>
      <c r="D47" s="51"/>
      <c r="E47" s="457" t="s">
        <v>22</v>
      </c>
      <c r="F47" s="457"/>
      <c r="G47" s="175">
        <v>20</v>
      </c>
      <c r="H47" s="156">
        <v>44724</v>
      </c>
      <c r="I47" s="162">
        <v>0.35416666666666669</v>
      </c>
      <c r="J47" s="462" t="str">
        <f>E18</f>
        <v>SEW</v>
      </c>
      <c r="K47" s="463"/>
      <c r="L47" s="163">
        <v>2</v>
      </c>
      <c r="M47" s="163" t="s">
        <v>15</v>
      </c>
      <c r="N47" s="163">
        <v>6</v>
      </c>
      <c r="O47" s="462" t="str">
        <f>E20</f>
        <v>PLASTEK</v>
      </c>
      <c r="P47" s="467"/>
    </row>
    <row r="48" spans="1:17" ht="15.75" x14ac:dyDescent="0.25">
      <c r="A48" s="41"/>
      <c r="B48" s="42"/>
      <c r="C48" s="42"/>
      <c r="D48" s="42"/>
      <c r="E48" s="457" t="s">
        <v>22</v>
      </c>
      <c r="F48" s="457"/>
      <c r="G48" s="175">
        <v>21</v>
      </c>
      <c r="H48" s="156">
        <v>44738</v>
      </c>
      <c r="I48" s="162">
        <v>0.39583333333333331</v>
      </c>
      <c r="J48" s="462" t="str">
        <f>O7</f>
        <v>JOHN DEERE</v>
      </c>
      <c r="K48" s="463"/>
      <c r="L48" s="163">
        <v>5</v>
      </c>
      <c r="M48" s="163" t="s">
        <v>15</v>
      </c>
      <c r="N48" s="163">
        <v>1</v>
      </c>
      <c r="O48" s="462" t="str">
        <f>O16</f>
        <v>IRANI</v>
      </c>
      <c r="P48" s="467"/>
    </row>
    <row r="49" spans="1:16" ht="15.75" x14ac:dyDescent="0.25">
      <c r="A49" s="41"/>
      <c r="B49" s="42"/>
      <c r="C49" s="42"/>
      <c r="D49" s="42"/>
      <c r="E49" s="457" t="s">
        <v>22</v>
      </c>
      <c r="F49" s="457"/>
      <c r="G49" s="177">
        <v>22</v>
      </c>
      <c r="H49" s="156">
        <v>44745</v>
      </c>
      <c r="I49" s="162">
        <v>0.39583333333333331</v>
      </c>
      <c r="J49" s="462" t="s">
        <v>17</v>
      </c>
      <c r="K49" s="463"/>
      <c r="L49" s="177">
        <v>3</v>
      </c>
      <c r="M49" s="177" t="s">
        <v>15</v>
      </c>
      <c r="N49" s="177">
        <v>2</v>
      </c>
      <c r="O49" s="462" t="str">
        <f>D19</f>
        <v>PLASTEK</v>
      </c>
      <c r="P49" s="467"/>
    </row>
    <row r="50" spans="1:16" ht="16.5" thickBot="1" x14ac:dyDescent="0.3">
      <c r="A50" s="41"/>
      <c r="B50" s="42"/>
      <c r="C50" s="42"/>
      <c r="D50" s="42"/>
      <c r="E50" s="458" t="s">
        <v>22</v>
      </c>
      <c r="F50" s="458"/>
      <c r="G50" s="190">
        <v>23</v>
      </c>
      <c r="H50" s="156">
        <v>44752</v>
      </c>
      <c r="I50" s="162">
        <v>0.375</v>
      </c>
      <c r="J50" s="462" t="str">
        <f>B13</f>
        <v>YANMAR</v>
      </c>
      <c r="K50" s="463"/>
      <c r="L50" s="163" t="s">
        <v>254</v>
      </c>
      <c r="M50" s="190" t="s">
        <v>15</v>
      </c>
      <c r="N50" s="163" t="s">
        <v>255</v>
      </c>
      <c r="O50" s="462" t="s">
        <v>2</v>
      </c>
      <c r="P50" s="467"/>
    </row>
    <row r="51" spans="1:16" ht="16.5" thickBot="1" x14ac:dyDescent="0.3">
      <c r="A51" s="42"/>
      <c r="B51" s="42"/>
      <c r="C51" s="42"/>
      <c r="D51" s="42"/>
      <c r="E51" s="455" t="s">
        <v>22</v>
      </c>
      <c r="F51" s="456"/>
      <c r="G51" s="246">
        <v>24</v>
      </c>
      <c r="H51" s="247">
        <v>44415</v>
      </c>
      <c r="I51" s="248">
        <v>0.41666666666666669</v>
      </c>
      <c r="J51" s="459" t="s">
        <v>5</v>
      </c>
      <c r="K51" s="460"/>
      <c r="L51" s="249">
        <v>5</v>
      </c>
      <c r="M51" s="249" t="s">
        <v>15</v>
      </c>
      <c r="N51" s="249">
        <v>4</v>
      </c>
      <c r="O51" s="459" t="str">
        <f>K25</f>
        <v>IRANI</v>
      </c>
      <c r="P51" s="466"/>
    </row>
    <row r="52" spans="1:16" ht="15.75" x14ac:dyDescent="0.25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</sheetData>
  <sheetProtection algorithmName="SHA-512" hashValue="FKO7dv5UufU8XRncIo6RGTcXPTTAQcPwY4CihI1/CNz7i6I9j/NIrvDieVZ3Sy8nT8YKMroT42Gbi/bLQJmlEg==" saltValue="AtR4sYFwnN2iUPpcC8b8VA==" spinCount="100000" sheet="1" formatCells="0" formatColumns="0" formatRows="0" insertColumns="0" insertRows="0" insertHyperlinks="0" deleteColumns="0" deleteRows="0" sort="0" autoFilter="0" pivotTables="0"/>
  <mergeCells count="76">
    <mergeCell ref="E2:P3"/>
    <mergeCell ref="J27:K27"/>
    <mergeCell ref="O27:P27"/>
    <mergeCell ref="J28:K28"/>
    <mergeCell ref="J29:K29"/>
    <mergeCell ref="O28:P28"/>
    <mergeCell ref="O29:P29"/>
    <mergeCell ref="O30:P30"/>
    <mergeCell ref="O31:P31"/>
    <mergeCell ref="O32:P32"/>
    <mergeCell ref="O39:P39"/>
    <mergeCell ref="J30:K30"/>
    <mergeCell ref="J31:K31"/>
    <mergeCell ref="J32:K32"/>
    <mergeCell ref="J33:K33"/>
    <mergeCell ref="O33:P33"/>
    <mergeCell ref="O34:P34"/>
    <mergeCell ref="O35:P35"/>
    <mergeCell ref="O36:P36"/>
    <mergeCell ref="O37:P37"/>
    <mergeCell ref="O38:P38"/>
    <mergeCell ref="J35:K35"/>
    <mergeCell ref="J36:K36"/>
    <mergeCell ref="O51:P51"/>
    <mergeCell ref="O40:P40"/>
    <mergeCell ref="O41:P41"/>
    <mergeCell ref="O42:P42"/>
    <mergeCell ref="O43:P43"/>
    <mergeCell ref="O44:P44"/>
    <mergeCell ref="O45:P45"/>
    <mergeCell ref="O46:P46"/>
    <mergeCell ref="O47:P47"/>
    <mergeCell ref="O48:P48"/>
    <mergeCell ref="O49:P49"/>
    <mergeCell ref="O50:P50"/>
    <mergeCell ref="J37:K37"/>
    <mergeCell ref="J38:K38"/>
    <mergeCell ref="J39:K39"/>
    <mergeCell ref="J49:K49"/>
    <mergeCell ref="J50:K50"/>
    <mergeCell ref="J40:K40"/>
    <mergeCell ref="J41:K41"/>
    <mergeCell ref="J42:K42"/>
    <mergeCell ref="J51:K51"/>
    <mergeCell ref="E27:F27"/>
    <mergeCell ref="E28:F28"/>
    <mergeCell ref="E29:F29"/>
    <mergeCell ref="E30:F30"/>
    <mergeCell ref="E31:F31"/>
    <mergeCell ref="E32:F32"/>
    <mergeCell ref="J43:K43"/>
    <mergeCell ref="J44:K44"/>
    <mergeCell ref="J45:K45"/>
    <mergeCell ref="J46:K46"/>
    <mergeCell ref="J47:K47"/>
    <mergeCell ref="J48:K48"/>
    <mergeCell ref="J34:K34"/>
    <mergeCell ref="E44:F44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51:F51"/>
    <mergeCell ref="E45:F45"/>
    <mergeCell ref="E46:F46"/>
    <mergeCell ref="E47:F47"/>
    <mergeCell ref="E48:F48"/>
    <mergeCell ref="E49:F49"/>
    <mergeCell ref="E50:F50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6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25" sqref="L25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0"/>
  <sheetViews>
    <sheetView showGridLines="0" workbookViewId="0"/>
  </sheetViews>
  <sheetFormatPr defaultRowHeight="15" x14ac:dyDescent="0.25"/>
  <cols>
    <col min="1" max="1" width="3.28515625" customWidth="1"/>
    <col min="4" max="4" width="10.7109375" bestFit="1" customWidth="1"/>
    <col min="5" max="5" width="11" customWidth="1"/>
    <col min="6" max="6" width="15.85546875" customWidth="1"/>
    <col min="7" max="7" width="8.85546875" customWidth="1"/>
    <col min="10" max="10" width="16.140625" customWidth="1"/>
    <col min="255" max="255" width="3.28515625" customWidth="1"/>
    <col min="259" max="259" width="11" customWidth="1"/>
    <col min="262" max="262" width="10.140625" customWidth="1"/>
    <col min="265" max="265" width="10.140625" customWidth="1"/>
    <col min="266" max="266" width="12.28515625" customWidth="1"/>
    <col min="511" max="511" width="3.28515625" customWidth="1"/>
    <col min="515" max="515" width="11" customWidth="1"/>
    <col min="518" max="518" width="10.140625" customWidth="1"/>
    <col min="521" max="521" width="10.140625" customWidth="1"/>
    <col min="522" max="522" width="12.28515625" customWidth="1"/>
    <col min="767" max="767" width="3.28515625" customWidth="1"/>
    <col min="771" max="771" width="11" customWidth="1"/>
    <col min="774" max="774" width="10.140625" customWidth="1"/>
    <col min="777" max="777" width="10.140625" customWidth="1"/>
    <col min="778" max="778" width="12.28515625" customWidth="1"/>
    <col min="1023" max="1023" width="3.28515625" customWidth="1"/>
    <col min="1027" max="1027" width="11" customWidth="1"/>
    <col min="1030" max="1030" width="10.140625" customWidth="1"/>
    <col min="1033" max="1033" width="10.140625" customWidth="1"/>
    <col min="1034" max="1034" width="12.28515625" customWidth="1"/>
    <col min="1279" max="1279" width="3.28515625" customWidth="1"/>
    <col min="1283" max="1283" width="11" customWidth="1"/>
    <col min="1286" max="1286" width="10.140625" customWidth="1"/>
    <col min="1289" max="1289" width="10.140625" customWidth="1"/>
    <col min="1290" max="1290" width="12.28515625" customWidth="1"/>
    <col min="1535" max="1535" width="3.28515625" customWidth="1"/>
    <col min="1539" max="1539" width="11" customWidth="1"/>
    <col min="1542" max="1542" width="10.140625" customWidth="1"/>
    <col min="1545" max="1545" width="10.140625" customWidth="1"/>
    <col min="1546" max="1546" width="12.28515625" customWidth="1"/>
    <col min="1791" max="1791" width="3.28515625" customWidth="1"/>
    <col min="1795" max="1795" width="11" customWidth="1"/>
    <col min="1798" max="1798" width="10.140625" customWidth="1"/>
    <col min="1801" max="1801" width="10.140625" customWidth="1"/>
    <col min="1802" max="1802" width="12.28515625" customWidth="1"/>
    <col min="2047" max="2047" width="3.28515625" customWidth="1"/>
    <col min="2051" max="2051" width="11" customWidth="1"/>
    <col min="2054" max="2054" width="10.140625" customWidth="1"/>
    <col min="2057" max="2057" width="10.140625" customWidth="1"/>
    <col min="2058" max="2058" width="12.28515625" customWidth="1"/>
    <col min="2303" max="2303" width="3.28515625" customWidth="1"/>
    <col min="2307" max="2307" width="11" customWidth="1"/>
    <col min="2310" max="2310" width="10.140625" customWidth="1"/>
    <col min="2313" max="2313" width="10.140625" customWidth="1"/>
    <col min="2314" max="2314" width="12.28515625" customWidth="1"/>
    <col min="2559" max="2559" width="3.28515625" customWidth="1"/>
    <col min="2563" max="2563" width="11" customWidth="1"/>
    <col min="2566" max="2566" width="10.140625" customWidth="1"/>
    <col min="2569" max="2569" width="10.140625" customWidth="1"/>
    <col min="2570" max="2570" width="12.28515625" customWidth="1"/>
    <col min="2815" max="2815" width="3.28515625" customWidth="1"/>
    <col min="2819" max="2819" width="11" customWidth="1"/>
    <col min="2822" max="2822" width="10.140625" customWidth="1"/>
    <col min="2825" max="2825" width="10.140625" customWidth="1"/>
    <col min="2826" max="2826" width="12.28515625" customWidth="1"/>
    <col min="3071" max="3071" width="3.28515625" customWidth="1"/>
    <col min="3075" max="3075" width="11" customWidth="1"/>
    <col min="3078" max="3078" width="10.140625" customWidth="1"/>
    <col min="3081" max="3081" width="10.140625" customWidth="1"/>
    <col min="3082" max="3082" width="12.28515625" customWidth="1"/>
    <col min="3327" max="3327" width="3.28515625" customWidth="1"/>
    <col min="3331" max="3331" width="11" customWidth="1"/>
    <col min="3334" max="3334" width="10.140625" customWidth="1"/>
    <col min="3337" max="3337" width="10.140625" customWidth="1"/>
    <col min="3338" max="3338" width="12.28515625" customWidth="1"/>
    <col min="3583" max="3583" width="3.28515625" customWidth="1"/>
    <col min="3587" max="3587" width="11" customWidth="1"/>
    <col min="3590" max="3590" width="10.140625" customWidth="1"/>
    <col min="3593" max="3593" width="10.140625" customWidth="1"/>
    <col min="3594" max="3594" width="12.28515625" customWidth="1"/>
    <col min="3839" max="3839" width="3.28515625" customWidth="1"/>
    <col min="3843" max="3843" width="11" customWidth="1"/>
    <col min="3846" max="3846" width="10.140625" customWidth="1"/>
    <col min="3849" max="3849" width="10.140625" customWidth="1"/>
    <col min="3850" max="3850" width="12.28515625" customWidth="1"/>
    <col min="4095" max="4095" width="3.28515625" customWidth="1"/>
    <col min="4099" max="4099" width="11" customWidth="1"/>
    <col min="4102" max="4102" width="10.140625" customWidth="1"/>
    <col min="4105" max="4105" width="10.140625" customWidth="1"/>
    <col min="4106" max="4106" width="12.28515625" customWidth="1"/>
    <col min="4351" max="4351" width="3.28515625" customWidth="1"/>
    <col min="4355" max="4355" width="11" customWidth="1"/>
    <col min="4358" max="4358" width="10.140625" customWidth="1"/>
    <col min="4361" max="4361" width="10.140625" customWidth="1"/>
    <col min="4362" max="4362" width="12.28515625" customWidth="1"/>
    <col min="4607" max="4607" width="3.28515625" customWidth="1"/>
    <col min="4611" max="4611" width="11" customWidth="1"/>
    <col min="4614" max="4614" width="10.140625" customWidth="1"/>
    <col min="4617" max="4617" width="10.140625" customWidth="1"/>
    <col min="4618" max="4618" width="12.28515625" customWidth="1"/>
    <col min="4863" max="4863" width="3.28515625" customWidth="1"/>
    <col min="4867" max="4867" width="11" customWidth="1"/>
    <col min="4870" max="4870" width="10.140625" customWidth="1"/>
    <col min="4873" max="4873" width="10.140625" customWidth="1"/>
    <col min="4874" max="4874" width="12.28515625" customWidth="1"/>
    <col min="5119" max="5119" width="3.28515625" customWidth="1"/>
    <col min="5123" max="5123" width="11" customWidth="1"/>
    <col min="5126" max="5126" width="10.140625" customWidth="1"/>
    <col min="5129" max="5129" width="10.140625" customWidth="1"/>
    <col min="5130" max="5130" width="12.28515625" customWidth="1"/>
    <col min="5375" max="5375" width="3.28515625" customWidth="1"/>
    <col min="5379" max="5379" width="11" customWidth="1"/>
    <col min="5382" max="5382" width="10.140625" customWidth="1"/>
    <col min="5385" max="5385" width="10.140625" customWidth="1"/>
    <col min="5386" max="5386" width="12.28515625" customWidth="1"/>
    <col min="5631" max="5631" width="3.28515625" customWidth="1"/>
    <col min="5635" max="5635" width="11" customWidth="1"/>
    <col min="5638" max="5638" width="10.140625" customWidth="1"/>
    <col min="5641" max="5641" width="10.140625" customWidth="1"/>
    <col min="5642" max="5642" width="12.28515625" customWidth="1"/>
    <col min="5887" max="5887" width="3.28515625" customWidth="1"/>
    <col min="5891" max="5891" width="11" customWidth="1"/>
    <col min="5894" max="5894" width="10.140625" customWidth="1"/>
    <col min="5897" max="5897" width="10.140625" customWidth="1"/>
    <col min="5898" max="5898" width="12.28515625" customWidth="1"/>
    <col min="6143" max="6143" width="3.28515625" customWidth="1"/>
    <col min="6147" max="6147" width="11" customWidth="1"/>
    <col min="6150" max="6150" width="10.140625" customWidth="1"/>
    <col min="6153" max="6153" width="10.140625" customWidth="1"/>
    <col min="6154" max="6154" width="12.28515625" customWidth="1"/>
    <col min="6399" max="6399" width="3.28515625" customWidth="1"/>
    <col min="6403" max="6403" width="11" customWidth="1"/>
    <col min="6406" max="6406" width="10.140625" customWidth="1"/>
    <col min="6409" max="6409" width="10.140625" customWidth="1"/>
    <col min="6410" max="6410" width="12.28515625" customWidth="1"/>
    <col min="6655" max="6655" width="3.28515625" customWidth="1"/>
    <col min="6659" max="6659" width="11" customWidth="1"/>
    <col min="6662" max="6662" width="10.140625" customWidth="1"/>
    <col min="6665" max="6665" width="10.140625" customWidth="1"/>
    <col min="6666" max="6666" width="12.28515625" customWidth="1"/>
    <col min="6911" max="6911" width="3.28515625" customWidth="1"/>
    <col min="6915" max="6915" width="11" customWidth="1"/>
    <col min="6918" max="6918" width="10.140625" customWidth="1"/>
    <col min="6921" max="6921" width="10.140625" customWidth="1"/>
    <col min="6922" max="6922" width="12.28515625" customWidth="1"/>
    <col min="7167" max="7167" width="3.28515625" customWidth="1"/>
    <col min="7171" max="7171" width="11" customWidth="1"/>
    <col min="7174" max="7174" width="10.140625" customWidth="1"/>
    <col min="7177" max="7177" width="10.140625" customWidth="1"/>
    <col min="7178" max="7178" width="12.28515625" customWidth="1"/>
    <col min="7423" max="7423" width="3.28515625" customWidth="1"/>
    <col min="7427" max="7427" width="11" customWidth="1"/>
    <col min="7430" max="7430" width="10.140625" customWidth="1"/>
    <col min="7433" max="7433" width="10.140625" customWidth="1"/>
    <col min="7434" max="7434" width="12.28515625" customWidth="1"/>
    <col min="7679" max="7679" width="3.28515625" customWidth="1"/>
    <col min="7683" max="7683" width="11" customWidth="1"/>
    <col min="7686" max="7686" width="10.140625" customWidth="1"/>
    <col min="7689" max="7689" width="10.140625" customWidth="1"/>
    <col min="7690" max="7690" width="12.28515625" customWidth="1"/>
    <col min="7935" max="7935" width="3.28515625" customWidth="1"/>
    <col min="7939" max="7939" width="11" customWidth="1"/>
    <col min="7942" max="7942" width="10.140625" customWidth="1"/>
    <col min="7945" max="7945" width="10.140625" customWidth="1"/>
    <col min="7946" max="7946" width="12.28515625" customWidth="1"/>
    <col min="8191" max="8191" width="3.28515625" customWidth="1"/>
    <col min="8195" max="8195" width="11" customWidth="1"/>
    <col min="8198" max="8198" width="10.140625" customWidth="1"/>
    <col min="8201" max="8201" width="10.140625" customWidth="1"/>
    <col min="8202" max="8202" width="12.28515625" customWidth="1"/>
    <col min="8447" max="8447" width="3.28515625" customWidth="1"/>
    <col min="8451" max="8451" width="11" customWidth="1"/>
    <col min="8454" max="8454" width="10.140625" customWidth="1"/>
    <col min="8457" max="8457" width="10.140625" customWidth="1"/>
    <col min="8458" max="8458" width="12.28515625" customWidth="1"/>
    <col min="8703" max="8703" width="3.28515625" customWidth="1"/>
    <col min="8707" max="8707" width="11" customWidth="1"/>
    <col min="8710" max="8710" width="10.140625" customWidth="1"/>
    <col min="8713" max="8713" width="10.140625" customWidth="1"/>
    <col min="8714" max="8714" width="12.28515625" customWidth="1"/>
    <col min="8959" max="8959" width="3.28515625" customWidth="1"/>
    <col min="8963" max="8963" width="11" customWidth="1"/>
    <col min="8966" max="8966" width="10.140625" customWidth="1"/>
    <col min="8969" max="8969" width="10.140625" customWidth="1"/>
    <col min="8970" max="8970" width="12.28515625" customWidth="1"/>
    <col min="9215" max="9215" width="3.28515625" customWidth="1"/>
    <col min="9219" max="9219" width="11" customWidth="1"/>
    <col min="9222" max="9222" width="10.140625" customWidth="1"/>
    <col min="9225" max="9225" width="10.140625" customWidth="1"/>
    <col min="9226" max="9226" width="12.28515625" customWidth="1"/>
    <col min="9471" max="9471" width="3.28515625" customWidth="1"/>
    <col min="9475" max="9475" width="11" customWidth="1"/>
    <col min="9478" max="9478" width="10.140625" customWidth="1"/>
    <col min="9481" max="9481" width="10.140625" customWidth="1"/>
    <col min="9482" max="9482" width="12.28515625" customWidth="1"/>
    <col min="9727" max="9727" width="3.28515625" customWidth="1"/>
    <col min="9731" max="9731" width="11" customWidth="1"/>
    <col min="9734" max="9734" width="10.140625" customWidth="1"/>
    <col min="9737" max="9737" width="10.140625" customWidth="1"/>
    <col min="9738" max="9738" width="12.28515625" customWidth="1"/>
    <col min="9983" max="9983" width="3.28515625" customWidth="1"/>
    <col min="9987" max="9987" width="11" customWidth="1"/>
    <col min="9990" max="9990" width="10.140625" customWidth="1"/>
    <col min="9993" max="9993" width="10.140625" customWidth="1"/>
    <col min="9994" max="9994" width="12.28515625" customWidth="1"/>
    <col min="10239" max="10239" width="3.28515625" customWidth="1"/>
    <col min="10243" max="10243" width="11" customWidth="1"/>
    <col min="10246" max="10246" width="10.140625" customWidth="1"/>
    <col min="10249" max="10249" width="10.140625" customWidth="1"/>
    <col min="10250" max="10250" width="12.28515625" customWidth="1"/>
    <col min="10495" max="10495" width="3.28515625" customWidth="1"/>
    <col min="10499" max="10499" width="11" customWidth="1"/>
    <col min="10502" max="10502" width="10.140625" customWidth="1"/>
    <col min="10505" max="10505" width="10.140625" customWidth="1"/>
    <col min="10506" max="10506" width="12.28515625" customWidth="1"/>
    <col min="10751" max="10751" width="3.28515625" customWidth="1"/>
    <col min="10755" max="10755" width="11" customWidth="1"/>
    <col min="10758" max="10758" width="10.140625" customWidth="1"/>
    <col min="10761" max="10761" width="10.140625" customWidth="1"/>
    <col min="10762" max="10762" width="12.28515625" customWidth="1"/>
    <col min="11007" max="11007" width="3.28515625" customWidth="1"/>
    <col min="11011" max="11011" width="11" customWidth="1"/>
    <col min="11014" max="11014" width="10.140625" customWidth="1"/>
    <col min="11017" max="11017" width="10.140625" customWidth="1"/>
    <col min="11018" max="11018" width="12.28515625" customWidth="1"/>
    <col min="11263" max="11263" width="3.28515625" customWidth="1"/>
    <col min="11267" max="11267" width="11" customWidth="1"/>
    <col min="11270" max="11270" width="10.140625" customWidth="1"/>
    <col min="11273" max="11273" width="10.140625" customWidth="1"/>
    <col min="11274" max="11274" width="12.28515625" customWidth="1"/>
    <col min="11519" max="11519" width="3.28515625" customWidth="1"/>
    <col min="11523" max="11523" width="11" customWidth="1"/>
    <col min="11526" max="11526" width="10.140625" customWidth="1"/>
    <col min="11529" max="11529" width="10.140625" customWidth="1"/>
    <col min="11530" max="11530" width="12.28515625" customWidth="1"/>
    <col min="11775" max="11775" width="3.28515625" customWidth="1"/>
    <col min="11779" max="11779" width="11" customWidth="1"/>
    <col min="11782" max="11782" width="10.140625" customWidth="1"/>
    <col min="11785" max="11785" width="10.140625" customWidth="1"/>
    <col min="11786" max="11786" width="12.28515625" customWidth="1"/>
    <col min="12031" max="12031" width="3.28515625" customWidth="1"/>
    <col min="12035" max="12035" width="11" customWidth="1"/>
    <col min="12038" max="12038" width="10.140625" customWidth="1"/>
    <col min="12041" max="12041" width="10.140625" customWidth="1"/>
    <col min="12042" max="12042" width="12.28515625" customWidth="1"/>
    <col min="12287" max="12287" width="3.28515625" customWidth="1"/>
    <col min="12291" max="12291" width="11" customWidth="1"/>
    <col min="12294" max="12294" width="10.140625" customWidth="1"/>
    <col min="12297" max="12297" width="10.140625" customWidth="1"/>
    <col min="12298" max="12298" width="12.28515625" customWidth="1"/>
    <col min="12543" max="12543" width="3.28515625" customWidth="1"/>
    <col min="12547" max="12547" width="11" customWidth="1"/>
    <col min="12550" max="12550" width="10.140625" customWidth="1"/>
    <col min="12553" max="12553" width="10.140625" customWidth="1"/>
    <col min="12554" max="12554" width="12.28515625" customWidth="1"/>
    <col min="12799" max="12799" width="3.28515625" customWidth="1"/>
    <col min="12803" max="12803" width="11" customWidth="1"/>
    <col min="12806" max="12806" width="10.140625" customWidth="1"/>
    <col min="12809" max="12809" width="10.140625" customWidth="1"/>
    <col min="12810" max="12810" width="12.28515625" customWidth="1"/>
    <col min="13055" max="13055" width="3.28515625" customWidth="1"/>
    <col min="13059" max="13059" width="11" customWidth="1"/>
    <col min="13062" max="13062" width="10.140625" customWidth="1"/>
    <col min="13065" max="13065" width="10.140625" customWidth="1"/>
    <col min="13066" max="13066" width="12.28515625" customWidth="1"/>
    <col min="13311" max="13311" width="3.28515625" customWidth="1"/>
    <col min="13315" max="13315" width="11" customWidth="1"/>
    <col min="13318" max="13318" width="10.140625" customWidth="1"/>
    <col min="13321" max="13321" width="10.140625" customWidth="1"/>
    <col min="13322" max="13322" width="12.28515625" customWidth="1"/>
    <col min="13567" max="13567" width="3.28515625" customWidth="1"/>
    <col min="13571" max="13571" width="11" customWidth="1"/>
    <col min="13574" max="13574" width="10.140625" customWidth="1"/>
    <col min="13577" max="13577" width="10.140625" customWidth="1"/>
    <col min="13578" max="13578" width="12.28515625" customWidth="1"/>
    <col min="13823" max="13823" width="3.28515625" customWidth="1"/>
    <col min="13827" max="13827" width="11" customWidth="1"/>
    <col min="13830" max="13830" width="10.140625" customWidth="1"/>
    <col min="13833" max="13833" width="10.140625" customWidth="1"/>
    <col min="13834" max="13834" width="12.28515625" customWidth="1"/>
    <col min="14079" max="14079" width="3.28515625" customWidth="1"/>
    <col min="14083" max="14083" width="11" customWidth="1"/>
    <col min="14086" max="14086" width="10.140625" customWidth="1"/>
    <col min="14089" max="14089" width="10.140625" customWidth="1"/>
    <col min="14090" max="14090" width="12.28515625" customWidth="1"/>
    <col min="14335" max="14335" width="3.28515625" customWidth="1"/>
    <col min="14339" max="14339" width="11" customWidth="1"/>
    <col min="14342" max="14342" width="10.140625" customWidth="1"/>
    <col min="14345" max="14345" width="10.140625" customWidth="1"/>
    <col min="14346" max="14346" width="12.28515625" customWidth="1"/>
    <col min="14591" max="14591" width="3.28515625" customWidth="1"/>
    <col min="14595" max="14595" width="11" customWidth="1"/>
    <col min="14598" max="14598" width="10.140625" customWidth="1"/>
    <col min="14601" max="14601" width="10.140625" customWidth="1"/>
    <col min="14602" max="14602" width="12.28515625" customWidth="1"/>
    <col min="14847" max="14847" width="3.28515625" customWidth="1"/>
    <col min="14851" max="14851" width="11" customWidth="1"/>
    <col min="14854" max="14854" width="10.140625" customWidth="1"/>
    <col min="14857" max="14857" width="10.140625" customWidth="1"/>
    <col min="14858" max="14858" width="12.28515625" customWidth="1"/>
    <col min="15103" max="15103" width="3.28515625" customWidth="1"/>
    <col min="15107" max="15107" width="11" customWidth="1"/>
    <col min="15110" max="15110" width="10.140625" customWidth="1"/>
    <col min="15113" max="15113" width="10.140625" customWidth="1"/>
    <col min="15114" max="15114" width="12.28515625" customWidth="1"/>
    <col min="15359" max="15359" width="3.28515625" customWidth="1"/>
    <col min="15363" max="15363" width="11" customWidth="1"/>
    <col min="15366" max="15366" width="10.140625" customWidth="1"/>
    <col min="15369" max="15369" width="10.140625" customWidth="1"/>
    <col min="15370" max="15370" width="12.28515625" customWidth="1"/>
    <col min="15615" max="15615" width="3.28515625" customWidth="1"/>
    <col min="15619" max="15619" width="11" customWidth="1"/>
    <col min="15622" max="15622" width="10.140625" customWidth="1"/>
    <col min="15625" max="15625" width="10.140625" customWidth="1"/>
    <col min="15626" max="15626" width="12.28515625" customWidth="1"/>
    <col min="15871" max="15871" width="3.28515625" customWidth="1"/>
    <col min="15875" max="15875" width="11" customWidth="1"/>
    <col min="15878" max="15878" width="10.140625" customWidth="1"/>
    <col min="15881" max="15881" width="10.140625" customWidth="1"/>
    <col min="15882" max="15882" width="12.28515625" customWidth="1"/>
    <col min="16127" max="16127" width="3.28515625" customWidth="1"/>
    <col min="16131" max="16131" width="11" customWidth="1"/>
    <col min="16134" max="16134" width="10.140625" customWidth="1"/>
    <col min="16137" max="16137" width="10.140625" customWidth="1"/>
    <col min="16138" max="16138" width="12.28515625" customWidth="1"/>
  </cols>
  <sheetData>
    <row r="1" spans="2:10" ht="15.75" thickBot="1" x14ac:dyDescent="0.3"/>
    <row r="2" spans="2:10" ht="26.25" thickBot="1" x14ac:dyDescent="0.4">
      <c r="B2" s="478" t="s">
        <v>293</v>
      </c>
      <c r="C2" s="479"/>
      <c r="D2" s="479"/>
      <c r="E2" s="479"/>
      <c r="F2" s="479"/>
      <c r="G2" s="479"/>
      <c r="H2" s="479"/>
      <c r="I2" s="479"/>
      <c r="J2" s="480"/>
    </row>
    <row r="3" spans="2:10" ht="26.25" thickBot="1" x14ac:dyDescent="0.4">
      <c r="B3" s="210"/>
      <c r="C3" s="208"/>
      <c r="D3" s="481" t="s">
        <v>295</v>
      </c>
      <c r="E3" s="481"/>
      <c r="F3" s="211"/>
      <c r="G3" s="211"/>
      <c r="H3" s="211"/>
      <c r="I3" s="212"/>
      <c r="J3" s="213"/>
    </row>
    <row r="4" spans="2:10" ht="16.5" thickBot="1" x14ac:dyDescent="0.3">
      <c r="B4" s="147"/>
      <c r="C4" s="148"/>
      <c r="D4" s="214"/>
      <c r="E4" s="223">
        <v>1</v>
      </c>
      <c r="F4" s="484" t="s">
        <v>302</v>
      </c>
      <c r="G4" s="482"/>
      <c r="H4" s="214"/>
      <c r="I4" s="214"/>
      <c r="J4" s="216"/>
    </row>
    <row r="5" spans="2:10" ht="16.5" thickBot="1" x14ac:dyDescent="0.3">
      <c r="B5" s="147"/>
      <c r="C5" s="148"/>
      <c r="D5" s="482" t="s">
        <v>296</v>
      </c>
      <c r="E5" s="483"/>
      <c r="F5" s="214"/>
      <c r="G5" s="215"/>
      <c r="H5" s="214"/>
      <c r="I5" s="214"/>
      <c r="J5" s="216"/>
    </row>
    <row r="6" spans="2:10" ht="16.5" thickBot="1" x14ac:dyDescent="0.3">
      <c r="B6" s="147"/>
      <c r="C6" s="209"/>
      <c r="D6" s="217"/>
      <c r="E6" s="218"/>
      <c r="F6" s="218"/>
      <c r="G6" s="224">
        <v>5</v>
      </c>
      <c r="H6" s="484" t="s">
        <v>306</v>
      </c>
      <c r="I6" s="482"/>
      <c r="J6" s="216"/>
    </row>
    <row r="7" spans="2:10" ht="16.5" thickBot="1" x14ac:dyDescent="0.3">
      <c r="B7" s="147"/>
      <c r="C7" s="209"/>
      <c r="D7" s="482" t="s">
        <v>297</v>
      </c>
      <c r="E7" s="482"/>
      <c r="F7" s="218"/>
      <c r="G7" s="219"/>
      <c r="H7" s="214"/>
      <c r="I7" s="215"/>
      <c r="J7" s="216"/>
    </row>
    <row r="8" spans="2:10" ht="16.5" thickBot="1" x14ac:dyDescent="0.3">
      <c r="B8" s="147"/>
      <c r="C8" s="209"/>
      <c r="D8" s="218"/>
      <c r="E8" s="223">
        <v>2</v>
      </c>
      <c r="F8" s="484" t="s">
        <v>303</v>
      </c>
      <c r="G8" s="483"/>
      <c r="H8" s="214"/>
      <c r="I8" s="216"/>
      <c r="J8" s="216"/>
    </row>
    <row r="9" spans="2:10" ht="16.5" thickBot="1" x14ac:dyDescent="0.3">
      <c r="B9" s="147"/>
      <c r="C9" s="209"/>
      <c r="D9" s="482" t="s">
        <v>8</v>
      </c>
      <c r="E9" s="483"/>
      <c r="F9" s="218"/>
      <c r="G9" s="218"/>
      <c r="H9" s="214"/>
      <c r="I9" s="216"/>
      <c r="J9" s="216"/>
    </row>
    <row r="10" spans="2:10" ht="16.5" thickBot="1" x14ac:dyDescent="0.3">
      <c r="B10" s="147"/>
      <c r="C10" s="209"/>
      <c r="D10" s="217"/>
      <c r="E10" s="218"/>
      <c r="F10" s="218"/>
      <c r="G10" s="218"/>
      <c r="H10" s="214"/>
      <c r="I10" s="224">
        <v>7</v>
      </c>
      <c r="J10" s="216"/>
    </row>
    <row r="11" spans="2:10" ht="16.5" thickBot="1" x14ac:dyDescent="0.3">
      <c r="B11" s="147"/>
      <c r="C11" s="209"/>
      <c r="D11" s="482" t="s">
        <v>298</v>
      </c>
      <c r="E11" s="482"/>
      <c r="F11" s="218"/>
      <c r="G11" s="218"/>
      <c r="H11" s="214"/>
      <c r="I11" s="216"/>
      <c r="J11" s="221"/>
    </row>
    <row r="12" spans="2:10" ht="16.5" thickBot="1" x14ac:dyDescent="0.3">
      <c r="B12" s="147"/>
      <c r="C12" s="209"/>
      <c r="D12" s="217"/>
      <c r="E12" s="223">
        <v>3</v>
      </c>
      <c r="F12" s="484" t="s">
        <v>304</v>
      </c>
      <c r="G12" s="482"/>
      <c r="H12" s="214"/>
      <c r="I12" s="216"/>
      <c r="J12" s="216"/>
    </row>
    <row r="13" spans="2:10" ht="16.5" thickBot="1" x14ac:dyDescent="0.3">
      <c r="B13" s="147"/>
      <c r="C13" s="209"/>
      <c r="D13" s="482" t="s">
        <v>299</v>
      </c>
      <c r="E13" s="483"/>
      <c r="F13" s="218"/>
      <c r="G13" s="220"/>
      <c r="H13" s="214"/>
      <c r="I13" s="216"/>
      <c r="J13" s="216"/>
    </row>
    <row r="14" spans="2:10" ht="16.5" thickBot="1" x14ac:dyDescent="0.3">
      <c r="B14" s="147"/>
      <c r="C14" s="209"/>
      <c r="D14" s="218"/>
      <c r="E14" s="218"/>
      <c r="F14" s="218"/>
      <c r="G14" s="224">
        <v>6</v>
      </c>
      <c r="H14" s="484" t="s">
        <v>307</v>
      </c>
      <c r="I14" s="483"/>
      <c r="J14" s="216"/>
    </row>
    <row r="15" spans="2:10" ht="16.5" thickBot="1" x14ac:dyDescent="0.3">
      <c r="B15" s="147"/>
      <c r="C15" s="209"/>
      <c r="D15" s="482" t="s">
        <v>300</v>
      </c>
      <c r="E15" s="482"/>
      <c r="F15" s="218"/>
      <c r="G15" s="219"/>
      <c r="H15" s="214"/>
      <c r="I15" s="214"/>
      <c r="J15" s="216"/>
    </row>
    <row r="16" spans="2:10" ht="16.5" thickBot="1" x14ac:dyDescent="0.3">
      <c r="B16" s="147"/>
      <c r="C16" s="209"/>
      <c r="D16" s="218"/>
      <c r="E16" s="223">
        <v>4</v>
      </c>
      <c r="F16" s="484" t="s">
        <v>305</v>
      </c>
      <c r="G16" s="483"/>
      <c r="H16" s="222"/>
      <c r="I16" s="214"/>
      <c r="J16" s="216"/>
    </row>
    <row r="17" spans="2:10" ht="16.5" thickBot="1" x14ac:dyDescent="0.3">
      <c r="B17" s="147"/>
      <c r="C17" s="148"/>
      <c r="D17" s="482" t="s">
        <v>301</v>
      </c>
      <c r="E17" s="483"/>
      <c r="F17" s="214"/>
      <c r="G17" s="214"/>
      <c r="H17" s="214"/>
      <c r="I17" s="214"/>
      <c r="J17" s="216"/>
    </row>
    <row r="18" spans="2:10" x14ac:dyDescent="0.25">
      <c r="B18" s="147"/>
      <c r="C18" s="148"/>
      <c r="D18" s="148"/>
      <c r="E18" s="148"/>
      <c r="F18" s="148"/>
      <c r="G18" s="148"/>
      <c r="H18" s="148"/>
      <c r="I18" s="148"/>
      <c r="J18" s="149"/>
    </row>
    <row r="19" spans="2:10" x14ac:dyDescent="0.25">
      <c r="B19" s="147"/>
      <c r="C19" s="148"/>
      <c r="D19" s="148"/>
      <c r="E19" s="148"/>
      <c r="F19" s="148"/>
      <c r="G19" s="148"/>
      <c r="H19" s="148"/>
      <c r="I19" s="148"/>
      <c r="J19" s="149"/>
    </row>
    <row r="20" spans="2:10" x14ac:dyDescent="0.25">
      <c r="B20" s="147"/>
      <c r="C20" s="148"/>
      <c r="D20" s="148"/>
      <c r="E20" s="148"/>
      <c r="F20" s="148"/>
      <c r="G20" s="148"/>
      <c r="H20" s="148"/>
      <c r="I20" s="148"/>
      <c r="J20" s="149"/>
    </row>
    <row r="21" spans="2:10" x14ac:dyDescent="0.25">
      <c r="B21" s="147"/>
      <c r="C21" s="148"/>
      <c r="D21" s="148"/>
      <c r="E21" s="148"/>
      <c r="F21" s="148"/>
      <c r="G21" s="148"/>
      <c r="H21" s="148"/>
      <c r="I21" s="148"/>
      <c r="J21" s="149"/>
    </row>
    <row r="22" spans="2:10" x14ac:dyDescent="0.25">
      <c r="B22" s="232" t="s">
        <v>9</v>
      </c>
      <c r="C22" s="233" t="s">
        <v>10</v>
      </c>
      <c r="D22" s="233" t="s">
        <v>11</v>
      </c>
      <c r="E22" s="233" t="s">
        <v>12</v>
      </c>
      <c r="F22" s="233" t="s">
        <v>13</v>
      </c>
      <c r="G22" s="233" t="s">
        <v>14</v>
      </c>
      <c r="H22" s="233" t="s">
        <v>15</v>
      </c>
      <c r="I22" s="233" t="s">
        <v>14</v>
      </c>
      <c r="J22" s="234" t="s">
        <v>13</v>
      </c>
    </row>
    <row r="23" spans="2:10" x14ac:dyDescent="0.25">
      <c r="B23" s="232" t="s">
        <v>294</v>
      </c>
      <c r="C23" s="225">
        <v>1</v>
      </c>
      <c r="D23" s="226">
        <v>44807</v>
      </c>
      <c r="E23" s="231">
        <v>0.34375</v>
      </c>
      <c r="F23" s="227" t="str">
        <f>D3</f>
        <v>JOHN DEERE - A</v>
      </c>
      <c r="G23" s="225"/>
      <c r="H23" s="225" t="s">
        <v>15</v>
      </c>
      <c r="I23" s="225"/>
      <c r="J23" s="228" t="str">
        <f>D5</f>
        <v>ELDOR - A</v>
      </c>
    </row>
    <row r="24" spans="2:10" x14ac:dyDescent="0.25">
      <c r="B24" s="232" t="s">
        <v>294</v>
      </c>
      <c r="C24" s="225">
        <v>2</v>
      </c>
      <c r="D24" s="226">
        <v>44807</v>
      </c>
      <c r="E24" s="231">
        <v>0.41666666666666669</v>
      </c>
      <c r="F24" s="229" t="str">
        <f>D7</f>
        <v>JOHN DEERE - B</v>
      </c>
      <c r="G24" s="225"/>
      <c r="H24" s="225" t="s">
        <v>15</v>
      </c>
      <c r="I24" s="225"/>
      <c r="J24" s="230" t="str">
        <f>D9</f>
        <v>SCHOTT</v>
      </c>
    </row>
    <row r="25" spans="2:10" x14ac:dyDescent="0.25">
      <c r="B25" s="232" t="s">
        <v>294</v>
      </c>
      <c r="C25" s="225">
        <v>3</v>
      </c>
      <c r="D25" s="226">
        <v>44807</v>
      </c>
      <c r="E25" s="231">
        <v>0.58333333333333337</v>
      </c>
      <c r="F25" s="227" t="str">
        <f>D11</f>
        <v>JOHN DEERE - C</v>
      </c>
      <c r="G25" s="225"/>
      <c r="H25" s="225" t="s">
        <v>15</v>
      </c>
      <c r="I25" s="225"/>
      <c r="J25" s="228" t="str">
        <f>D13</f>
        <v>ELDOR - B</v>
      </c>
    </row>
    <row r="26" spans="2:10" x14ac:dyDescent="0.25">
      <c r="B26" s="232" t="s">
        <v>294</v>
      </c>
      <c r="C26" s="225">
        <v>4</v>
      </c>
      <c r="D26" s="226">
        <v>44807</v>
      </c>
      <c r="E26" s="231">
        <v>0.66666666666666663</v>
      </c>
      <c r="F26" s="229" t="str">
        <f>D15</f>
        <v>JOHN DEERE - D</v>
      </c>
      <c r="G26" s="225"/>
      <c r="H26" s="225" t="s">
        <v>15</v>
      </c>
      <c r="I26" s="225"/>
      <c r="J26" s="230" t="str">
        <f>D17</f>
        <v>ELDOR - C</v>
      </c>
    </row>
    <row r="27" spans="2:10" x14ac:dyDescent="0.25">
      <c r="B27" s="232" t="s">
        <v>294</v>
      </c>
      <c r="C27" s="225">
        <v>5</v>
      </c>
      <c r="D27" s="226">
        <v>44808</v>
      </c>
      <c r="E27" s="231">
        <v>0.34375</v>
      </c>
      <c r="F27" s="227" t="str">
        <f>F4</f>
        <v>VENC. J1</v>
      </c>
      <c r="G27" s="225"/>
      <c r="H27" s="225" t="s">
        <v>15</v>
      </c>
      <c r="I27" s="225"/>
      <c r="J27" s="228" t="str">
        <f>F8</f>
        <v>VENC. J2</v>
      </c>
    </row>
    <row r="28" spans="2:10" x14ac:dyDescent="0.25">
      <c r="B28" s="232" t="s">
        <v>294</v>
      </c>
      <c r="C28" s="225">
        <v>6</v>
      </c>
      <c r="D28" s="226">
        <v>44808</v>
      </c>
      <c r="E28" s="231">
        <v>0.41666666666666669</v>
      </c>
      <c r="F28" s="229" t="str">
        <f>F12</f>
        <v>VENC. J3</v>
      </c>
      <c r="G28" s="225"/>
      <c r="H28" s="225" t="s">
        <v>15</v>
      </c>
      <c r="I28" s="225"/>
      <c r="J28" s="230" t="str">
        <f>F16</f>
        <v>VENC. J4</v>
      </c>
    </row>
    <row r="29" spans="2:10" x14ac:dyDescent="0.25">
      <c r="B29" s="232" t="s">
        <v>294</v>
      </c>
      <c r="C29" s="225">
        <v>7</v>
      </c>
      <c r="D29" s="226">
        <v>44814</v>
      </c>
      <c r="E29" s="231">
        <v>0.41666666666666669</v>
      </c>
      <c r="F29" s="227" t="str">
        <f>H6</f>
        <v>VENC. J5</v>
      </c>
      <c r="G29" s="225"/>
      <c r="H29" s="225" t="s">
        <v>15</v>
      </c>
      <c r="I29" s="225"/>
      <c r="J29" s="228" t="str">
        <f>H14</f>
        <v>VENC. J6</v>
      </c>
    </row>
    <row r="30" spans="2:10" ht="15.75" thickBot="1" x14ac:dyDescent="0.3">
      <c r="B30" s="150"/>
      <c r="C30" s="151"/>
      <c r="D30" s="151"/>
      <c r="E30" s="151"/>
      <c r="F30" s="151"/>
      <c r="G30" s="151"/>
      <c r="H30" s="151"/>
      <c r="I30" s="151"/>
      <c r="J30" s="152"/>
    </row>
  </sheetData>
  <sheetProtection algorithmName="SHA-512" hashValue="QPvWAByZwty+TodqFe0QSk7H03qUwzJa4sKS57owU3/h0K0jCRWFhY341cwQK0xgysHjGmu050CwGoEV7D0mdA==" saltValue="so0Wd2P/QPed+gyTGfJKiw==" spinCount="100000" sheet="1" formatCells="0" formatColumns="0" formatRows="0" insertColumns="0" insertRows="0" insertHyperlinks="0" deleteColumns="0" deleteRows="0" sort="0" pivotTables="0"/>
  <mergeCells count="15">
    <mergeCell ref="H14:I14"/>
    <mergeCell ref="D13:E13"/>
    <mergeCell ref="D15:E15"/>
    <mergeCell ref="D17:E17"/>
    <mergeCell ref="F4:G4"/>
    <mergeCell ref="F8:G8"/>
    <mergeCell ref="F12:G12"/>
    <mergeCell ref="F16:G16"/>
    <mergeCell ref="D11:E11"/>
    <mergeCell ref="B2:J2"/>
    <mergeCell ref="D3:E3"/>
    <mergeCell ref="D5:E5"/>
    <mergeCell ref="D7:E7"/>
    <mergeCell ref="D9:E9"/>
    <mergeCell ref="H6:I6"/>
  </mergeCells>
  <pageMargins left="0.51181102362204722" right="0.51181102362204722" top="0.78740157480314965" bottom="0.78740157480314965" header="0.31496062992125984" footer="0.31496062992125984"/>
  <pageSetup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25</vt:i4>
      </vt:variant>
      <vt:variant>
        <vt:lpstr>Intervalos nomeados</vt:lpstr>
      </vt:variant>
      <vt:variant>
        <vt:i4>9</vt:i4>
      </vt:variant>
    </vt:vector>
  </HeadingPairs>
  <TitlesOfParts>
    <vt:vector size="34" baseType="lpstr">
      <vt:lpstr>MENU</vt:lpstr>
      <vt:lpstr>ATLETISMO</vt:lpstr>
      <vt:lpstr>NATAÇÃO</vt:lpstr>
      <vt:lpstr>Futebol 7 Adulto</vt:lpstr>
      <vt:lpstr>Futebol 7 Master</vt:lpstr>
      <vt:lpstr>Futebol</vt:lpstr>
      <vt:lpstr>Futsal MASC</vt:lpstr>
      <vt:lpstr>FUTSAL FEM</vt:lpstr>
      <vt:lpstr>TÊNIS 16+</vt:lpstr>
      <vt:lpstr>TÊNIS 35+</vt:lpstr>
      <vt:lpstr>TÊNIS 45+</vt:lpstr>
      <vt:lpstr>TENIS DE MESA M</vt:lpstr>
      <vt:lpstr>TENIS DE MESA F</vt:lpstr>
      <vt:lpstr>VOLEI PRAIA M</vt:lpstr>
      <vt:lpstr>VOLEI PRAIA F</vt:lpstr>
      <vt:lpstr>PESCA</vt:lpstr>
      <vt:lpstr>FASE REGIONAL</vt:lpstr>
      <vt:lpstr>agendamento</vt:lpstr>
      <vt:lpstr>arbitragem</vt:lpstr>
      <vt:lpstr>INSCRIÇÕES</vt:lpstr>
      <vt:lpstr>Estatísticas FUTSAL</vt:lpstr>
      <vt:lpstr>Estatísticas FUT7 ADULTO</vt:lpstr>
      <vt:lpstr>Estatísticas FUT7 MASTER</vt:lpstr>
      <vt:lpstr>Estatísticas FUTEBOL DE CAMPO</vt:lpstr>
      <vt:lpstr>ATLETA SUSPENSO</vt:lpstr>
      <vt:lpstr>Futebol!Area_de_impressao</vt:lpstr>
      <vt:lpstr>'Futebol 7 Adulto'!Area_de_impressao</vt:lpstr>
      <vt:lpstr>'Futebol 7 Master'!Area_de_impressao</vt:lpstr>
      <vt:lpstr>'Futsal MASC'!Area_de_impressao</vt:lpstr>
      <vt:lpstr>'TÊNIS 16+'!Area_de_impressao</vt:lpstr>
      <vt:lpstr>'TÊNIS 35+'!Area_de_impressao</vt:lpstr>
      <vt:lpstr>'TÊNIS 45+'!Area_de_impressao</vt:lpstr>
      <vt:lpstr>'VOLEI PRAIA F'!Area_de_impressao</vt:lpstr>
      <vt:lpstr>'VOLEI PRAIA M'!Area_de_impressao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Alessandro Perez Das Neves</dc:creator>
  <cp:lastModifiedBy>Alessandro Perez Das Neves</cp:lastModifiedBy>
  <cp:lastPrinted>2022-08-31T17:07:18Z</cp:lastPrinted>
  <dcterms:created xsi:type="dcterms:W3CDTF">2022-04-28T14:39:50Z</dcterms:created>
  <dcterms:modified xsi:type="dcterms:W3CDTF">2022-08-31T18:38:42Z</dcterms:modified>
</cp:coreProperties>
</file>