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L\2022\RECUSROS RESULTADOS\Jogos do Sesi 2022\GESTÃO\Comunicação\Boletim\"/>
    </mc:Choice>
  </mc:AlternateContent>
  <bookViews>
    <workbookView xWindow="-105" yWindow="-105" windowWidth="23265" windowHeight="12585" tabRatio="127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ATLETA SUSPENSO" sheetId="25" r:id="rId24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9" i="2" l="1"/>
  <c r="D9" i="24" l="1"/>
  <c r="D8" i="24"/>
  <c r="D7" i="24"/>
  <c r="D4" i="24"/>
  <c r="D6" i="24"/>
  <c r="D5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5" i="23"/>
  <c r="D14" i="23"/>
  <c r="D17" i="23"/>
  <c r="D13" i="23"/>
  <c r="D10" i="23"/>
  <c r="D11" i="23"/>
  <c r="D16" i="23"/>
  <c r="D8" i="23"/>
  <c r="D9" i="23"/>
  <c r="D12" i="23"/>
  <c r="D7" i="23"/>
  <c r="D6" i="23"/>
  <c r="D5" i="23"/>
  <c r="D3" i="23"/>
  <c r="D4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J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<sst xmlns="http://schemas.openxmlformats.org/spreadsheetml/2006/main" count="946" uniqueCount="287">
  <si>
    <t>FUTEBOL</t>
  </si>
  <si>
    <t>BENTELER</t>
  </si>
  <si>
    <t>Vencedor 8</t>
  </si>
  <si>
    <t>IRANI</t>
  </si>
  <si>
    <t>Vencedor 11</t>
  </si>
  <si>
    <t>MIBA</t>
  </si>
  <si>
    <t>Perdedor 9</t>
  </si>
  <si>
    <t>Vencedor 2</t>
  </si>
  <si>
    <t>Vencedor 14</t>
  </si>
  <si>
    <t>TKL</t>
  </si>
  <si>
    <t>JOHN DEERE</t>
  </si>
  <si>
    <t>Perdedor 12</t>
  </si>
  <si>
    <t>Perdedor 3</t>
  </si>
  <si>
    <t>Vencedor 3</t>
  </si>
  <si>
    <t>Vencedor 6</t>
  </si>
  <si>
    <t>ELDOR</t>
  </si>
  <si>
    <t>Vencedor 9</t>
  </si>
  <si>
    <t>Vencedor 10</t>
  </si>
  <si>
    <t>SEW</t>
  </si>
  <si>
    <t>Vencedor 13</t>
  </si>
  <si>
    <t>Perdedor4</t>
  </si>
  <si>
    <t>Vencedor 4</t>
  </si>
  <si>
    <t>Perdedor 8</t>
  </si>
  <si>
    <t>SCHOTT</t>
  </si>
  <si>
    <t>Vencedor 12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</si>
  <si>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</si>
  <si>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</si>
  <si>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</si>
  <si>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</si>
  <si>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</si>
  <si>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</si>
  <si>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</si>
  <si>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</si>
  <si>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Vencedor 7</t>
  </si>
  <si>
    <t>Perdedor 2</t>
  </si>
  <si>
    <t>FUTSAL</t>
  </si>
  <si>
    <t>YANMAR</t>
  </si>
  <si>
    <t>NIDEC</t>
  </si>
  <si>
    <t>Vencedor 17</t>
  </si>
  <si>
    <t>PLASTEK</t>
  </si>
  <si>
    <t>PECVAL</t>
  </si>
  <si>
    <t>CIPEC</t>
  </si>
  <si>
    <t>Vencedor 23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</si>
  <si>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</si>
  <si>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</si>
  <si>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</si>
  <si>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</si>
  <si>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</si>
  <si>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</si>
  <si>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</si>
  <si>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Vencedor 27</t>
  </si>
  <si>
    <t>SEW - B</t>
  </si>
  <si>
    <t>Vencedor 29</t>
  </si>
  <si>
    <t>FUJI</t>
  </si>
  <si>
    <t>Vencedor 31</t>
  </si>
  <si>
    <t>Perdedor 28</t>
  </si>
  <si>
    <t>RECONDITEC</t>
  </si>
  <si>
    <t>Vencedor 34</t>
  </si>
  <si>
    <t>Perdedor 33</t>
  </si>
  <si>
    <t>Vencedor 28</t>
  </si>
  <si>
    <t>DAL COMANDOS</t>
  </si>
  <si>
    <t>Vencedor 30</t>
  </si>
  <si>
    <t>Vencedor 32</t>
  </si>
  <si>
    <t>Perdedor 27</t>
  </si>
  <si>
    <t>SEW - A</t>
  </si>
  <si>
    <t>Vencedor 33</t>
  </si>
  <si>
    <t>Vencedor 35</t>
  </si>
  <si>
    <t>SOICETY - SESI</t>
  </si>
  <si>
    <t>julho</t>
  </si>
  <si>
    <t>PW</t>
  </si>
  <si>
    <t>Desistência</t>
  </si>
  <si>
    <t>DESISTÊNCIA</t>
  </si>
  <si>
    <t>4 (04)</t>
  </si>
  <si>
    <t>4 (05)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</si>
  <si>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</si>
  <si>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</si>
  <si>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</si>
  <si>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</si>
  <si>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</si>
  <si>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</si>
  <si>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</si>
  <si>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</si>
  <si>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</si>
  <si>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</si>
  <si>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</si>
  <si>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</si>
  <si>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</si>
  <si>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</si>
  <si>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</si>
  <si>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</si>
  <si>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</si>
  <si>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</si>
  <si>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</si>
  <si>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</si>
  <si>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</si>
  <si>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</si>
  <si>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</si>
  <si>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</si>
  <si>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</si>
  <si>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</si>
  <si>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</si>
  <si>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</si>
  <si>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</si>
  <si>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</si>
  <si>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</si>
  <si>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</si>
  <si>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</si>
  <si>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</si>
  <si>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</si>
  <si>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</si>
  <si>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</si>
  <si>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</si>
  <si>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</si>
  <si>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</si>
  <si>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</si>
  <si>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</si>
  <si>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</si>
  <si>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</si>
  <si>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</si>
  <si>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</si>
  <si>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</si>
  <si>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</si>
  <si>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</si>
  <si>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</si>
  <si>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</si>
  <si>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</si>
  <si>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</si>
  <si>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</si>
  <si>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</si>
  <si>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</si>
  <si>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</si>
  <si>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</si>
  <si>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</si>
  <si>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</si>
  <si>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</si>
  <si>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</si>
  <si>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</si>
  <si>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</si>
  <si>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</si>
  <si>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</si>
  <si>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</si>
  <si>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</si>
  <si>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</si>
  <si>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</si>
  <si>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</si>
  <si>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</si>
  <si>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</si>
  <si>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</si>
  <si>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</si>
  <si>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</si>
  <si>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</si>
  <si>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</si>
  <si>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</si>
  <si>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</si>
  <si>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</si>
  <si>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</si>
  <si>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</si>
  <si>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</si>
  <si>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</si>
  <si>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</si>
  <si>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</si>
  <si>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</si>
  <si>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</si>
  <si>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</si>
  <si>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</si>
  <si>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</si>
  <si>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</si>
  <si>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</si>
  <si>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</si>
  <si>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</si>
  <si>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</si>
  <si>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</si>
  <si>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</si>
  <si>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</si>
  <si>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</si>
  <si>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</si>
  <si>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</si>
  <si>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</si>
  <si>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</si>
  <si>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</si>
  <si>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</si>
  <si>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</si>
  <si>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</si>
  <si>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</si>
  <si>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</si>
  <si>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</si>
  <si>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</si>
  <si>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</si>
  <si>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</si>
  <si>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</si>
  <si>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</si>
  <si>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</si>
  <si>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</si>
  <si>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</si>
  <si>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</si>
  <si>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</si>
  <si>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</si>
  <si>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</si>
  <si>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</si>
  <si>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</si>
  <si>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</si>
  <si>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</si>
  <si>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</si>
  <si>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</si>
  <si>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</si>
  <si>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</si>
  <si>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</si>
  <si>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</si>
  <si>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</si>
  <si>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</si>
  <si>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</si>
  <si>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</si>
  <si>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</si>
  <si>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</si>
  <si>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</si>
  <si>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</si>
  <si>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</si>
  <si>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</si>
  <si>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GABRIEL HENRIQUE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</si>
  <si>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</si>
  <si>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</si>
  <si>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</si>
  <si>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</si>
  <si>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</si>
  <si>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</si>
  <si>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</si>
  <si>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</si>
  <si>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</si>
  <si>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</si>
  <si>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</si>
  <si>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</si>
  <si>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</si>
  <si>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</si>
  <si>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</si>
  <si>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</si>
  <si>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</si>
  <si>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</si>
  <si>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</si>
  <si>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</si>
  <si>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</si>
  <si>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</si>
  <si>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</si>
  <si>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</si>
  <si>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</si>
  <si>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</si>
  <si>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</si>
  <si>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</si>
  <si>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</si>
  <si>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</si>
  <si>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</si>
  <si>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</si>
  <si>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</si>
  <si>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</si>
  <si>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</si>
  <si>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</si>
  <si>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</si>
  <si>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ANO DE 2022</t>
  </si>
  <si>
    <t>(AGRESSÃO MORAL / VERBAL) ART. 35 PARÁGRAFO 2º</t>
  </si>
  <si>
    <t>SEW-A</t>
  </si>
  <si>
    <t>PEDRO HENRIQUE SOUZA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</si>
  <si>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</si>
  <si>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</si>
  <si>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</si>
  <si>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</si>
  <si>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</si>
  <si>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</si>
  <si>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</si>
  <si>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</si>
  <si>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</si>
  <si>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</si>
  <si>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</si>
  <si>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</si>
  <si>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</si>
  <si>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</si>
  <si>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</si>
  <si>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</si>
  <si>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</si>
  <si>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</si>
  <si>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</si>
  <si>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</si>
  <si>
    <t>WAGNER G. PINHEIRO DO PRADO</t>
  </si>
  <si>
    <t>HEKTOR F. BERNARDINETTI</t>
  </si>
  <si>
    <t>DANIEL A. DOS SANTOS</t>
  </si>
  <si>
    <t>RODRIGO DE A. GOMES</t>
  </si>
  <si>
    <t>RODRIGO S. DE SILVA</t>
  </si>
  <si>
    <t>FELIPE SOARES BARROSO</t>
  </si>
  <si>
    <t>ANO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</si>
</sst>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5" fillId="0" borderId="22" xfId="0" applyFont="1" applyFill="1" applyBorder="1"/>
    <xf numFmtId="0" fontId="5" fillId="0" borderId="22" xfId="0" applyFont="1" applyFill="1" applyBorder="1" applyAlignment="1">
      <alignment horizontal="center"/>
    </xf>
    <xf numFmtId="14" fontId="5" fillId="0" borderId="22" xfId="0" applyNumberFormat="1" applyFont="1" applyFill="1" applyBorder="1"/>
    <xf numFmtId="20" fontId="5" fillId="0" borderId="22" xfId="0" applyNumberFormat="1" applyFont="1" applyFill="1" applyBorder="1" applyAlignment="1">
      <alignment horizontal="center"/>
    </xf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14" fontId="2" fillId="0" borderId="12" xfId="0" applyNumberFormat="1" applyFont="1" applyFill="1" applyBorder="1" applyAlignment="1">
      <alignment horizontal="center"/>
    </xf>
    <xf numFmtId="20" fontId="2" fillId="0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64" fontId="5" fillId="0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14" fontId="5" fillId="5" borderId="9" xfId="0" applyNumberFormat="1" applyFont="1" applyFill="1" applyBorder="1"/>
    <xf numFmtId="20" fontId="5" fillId="5" borderId="9" xfId="0" applyNumberFormat="1" applyFont="1" applyFill="1" applyBorder="1" applyAlignment="1">
      <alignment horizontal="center"/>
    </xf>
    <xf numFmtId="0" fontId="5" fillId="5" borderId="9" xfId="0" applyFont="1" applyFill="1" applyBorder="1"/>
    <xf numFmtId="0" fontId="2" fillId="6" borderId="12" xfId="0" applyFont="1" applyFill="1" applyBorder="1" applyAlignment="1">
      <alignment horizontal="center"/>
    </xf>
    <xf numFmtId="14" fontId="2" fillId="6" borderId="12" xfId="0" applyNumberFormat="1" applyFont="1" applyFill="1" applyBorder="1" applyAlignment="1">
      <alignment horizontal="center"/>
    </xf>
    <xf numFmtId="20" fontId="2" fillId="6" borderId="12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7" borderId="12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14" fontId="5" fillId="7" borderId="12" xfId="0" applyNumberFormat="1" applyFont="1" applyFill="1" applyBorder="1"/>
    <xf numFmtId="20" fontId="5" fillId="7" borderId="12" xfId="0" applyNumberFormat="1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14" fontId="2" fillId="3" borderId="43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20" fontId="2" fillId="0" borderId="4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2">
    <cellStyle name="Hiperlink" xfId="1" builtinId="8"/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bitragem!A1"/><Relationship Id="rId13" Type="http://schemas.openxmlformats.org/officeDocument/2006/relationships/image" Target="../media/image6.jpeg"/><Relationship Id="rId18" Type="http://schemas.openxmlformats.org/officeDocument/2006/relationships/image" Target="../media/image11.png"/><Relationship Id="rId26" Type="http://schemas.openxmlformats.org/officeDocument/2006/relationships/image" Target="../media/image19.jpeg"/><Relationship Id="rId3" Type="http://schemas.openxmlformats.org/officeDocument/2006/relationships/hyperlink" Target="#Futebol!A1"/><Relationship Id="rId21" Type="http://schemas.openxmlformats.org/officeDocument/2006/relationships/image" Target="../media/image14.jpeg"/><Relationship Id="rId7" Type="http://schemas.openxmlformats.org/officeDocument/2006/relationships/hyperlink" Target="#INSCRI&#199;&#213;ES!A1"/><Relationship Id="rId12" Type="http://schemas.openxmlformats.org/officeDocument/2006/relationships/image" Target="../media/image5.png"/><Relationship Id="rId17" Type="http://schemas.openxmlformats.org/officeDocument/2006/relationships/image" Target="../media/image10.jpeg"/><Relationship Id="rId25" Type="http://schemas.openxmlformats.org/officeDocument/2006/relationships/image" Target="../media/image18.jpeg"/><Relationship Id="rId2" Type="http://schemas.openxmlformats.org/officeDocument/2006/relationships/hyperlink" Target="#'Futsal MASC'!A1"/><Relationship Id="rId16" Type="http://schemas.openxmlformats.org/officeDocument/2006/relationships/image" Target="../media/image9.png"/><Relationship Id="rId20" Type="http://schemas.openxmlformats.org/officeDocument/2006/relationships/image" Target="../media/image13.jpeg"/><Relationship Id="rId29" Type="http://schemas.openxmlformats.org/officeDocument/2006/relationships/hyperlink" Target="#'ATLETA SUSPENSO'!A1"/><Relationship Id="rId1" Type="http://schemas.openxmlformats.org/officeDocument/2006/relationships/hyperlink" Target="#'Futebol 7 Master'!A1"/><Relationship Id="rId6" Type="http://schemas.openxmlformats.org/officeDocument/2006/relationships/image" Target="../media/image3.jpeg"/><Relationship Id="rId11" Type="http://schemas.openxmlformats.org/officeDocument/2006/relationships/image" Target="../media/image4.jpg"/><Relationship Id="rId24" Type="http://schemas.openxmlformats.org/officeDocument/2006/relationships/image" Target="../media/image17.png"/><Relationship Id="rId5" Type="http://schemas.openxmlformats.org/officeDocument/2006/relationships/image" Target="../media/image2.png"/><Relationship Id="rId15" Type="http://schemas.openxmlformats.org/officeDocument/2006/relationships/image" Target="../media/image8.png"/><Relationship Id="rId23" Type="http://schemas.openxmlformats.org/officeDocument/2006/relationships/image" Target="../media/image16.png"/><Relationship Id="rId28" Type="http://schemas.openxmlformats.org/officeDocument/2006/relationships/image" Target="../media/image21.jpeg"/><Relationship Id="rId10" Type="http://schemas.openxmlformats.org/officeDocument/2006/relationships/hyperlink" Target="#agendamento!A1"/><Relationship Id="rId19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hyperlink" Target="#'Futebol 7 Adulto'!A1"/><Relationship Id="rId14" Type="http://schemas.openxmlformats.org/officeDocument/2006/relationships/image" Target="../media/image7.png"/><Relationship Id="rId22" Type="http://schemas.openxmlformats.org/officeDocument/2006/relationships/image" Target="../media/image15.png"/><Relationship Id="rId27" Type="http://schemas.openxmlformats.org/officeDocument/2006/relationships/image" Target="../media/image20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903074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332220" y="1120140"/>
          <a:ext cx="49030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- 012 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797020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68580</xdr:rowOff>
    </xdr:from>
    <xdr:to>
      <xdr:col>2</xdr:col>
      <xdr:colOff>175260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66700" y="3886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ela111" displayName="Tabela111" ref="A2:D13" totalsRowShown="0">
  <autoFilter ref="A2:D13"/>
  <sortState ref="A3:D13">
    <sortCondition descending="1" ref="D3:D13"/>
    <sortCondition ref="A3:A13"/>
  </sortState>
  <tableColumns count="4">
    <tableColumn id="1" name="EQUIPE"/>
    <tableColumn id="2" name="GOLS PRÓ"/>
    <tableColumn id="3" name="GOLS CONTRA"/>
    <tableColumn id="4" name="SALDO DE GOLS" dataDxfId="2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11" name="Tabela212" displayName="Tabela212" ref="F2:H59" totalsRowShown="0">
  <autoFilter ref="F2:H59"/>
  <sortState ref="F3:H59">
    <sortCondition descending="1" ref="H3:H59"/>
    <sortCondition ref="F3:F59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2" name="Tabela313" displayName="Tabela313" ref="J2:L13" totalsRowShown="0">
  <autoFilter ref="J2:L13"/>
  <sortState ref="J3:L13">
    <sortCondition descending="1" ref="K3:K1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3" name="Tabela1514" displayName="Tabela1514" ref="A2:D19" totalsRowShown="0">
  <autoFilter ref="A2:D19"/>
  <sortState ref="A3:D19">
    <sortCondition descending="1" ref="D3:D19"/>
    <sortCondition ref="A3:A19"/>
  </sortState>
  <tableColumns count="4">
    <tableColumn id="1" name="EQUIPE"/>
    <tableColumn id="2" name="GOLS PRÓ"/>
    <tableColumn id="3" name="GOLS CONTRA"/>
    <tableColumn id="4" name="SALDO DE GOLS" dataDxfId="1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4" name="Tabela2615" displayName="Tabela2615" ref="F2:H88" totalsRowShown="0">
  <autoFilter ref="F2:H88"/>
  <sortState ref="F3:H88">
    <sortCondition descending="1" ref="H3:H88"/>
    <sortCondition ref="F3:F88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15" name="Tabela3716" displayName="Tabela3716" ref="J2:L19" totalsRowShown="0">
  <autoFilter ref="J2:L19"/>
  <sortState ref="J3:L19">
    <sortCondition descending="1" ref="K3:K1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16" name="Tabela15817" displayName="Tabela15817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0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7" name="Tabela26918" displayName="Tabela26918" ref="F2:H46" totalsRowShown="0">
  <autoFilter ref="F2:H46"/>
  <sortState ref="F3:H45">
    <sortCondition descending="1" ref="H3:H45"/>
    <sortCondition ref="F3:F45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8" name="Tabela371019" displayName="Tabela371019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tabSelected="1" zoomScale="70" zoomScaleNormal="70" workbookViewId="0"/>
  </sheetViews>
  <sheetFormatPr defaultRowHeight="15" x14ac:dyDescent="0.25"/>
  <cols>
    <col min="1" max="2" width="1.42578125" customWidth="1"/>
    <col min="21" max="21" width="8.140625" customWidth="1"/>
  </cols>
  <sheetData>
    <row r="1" spans="2:20" ht="123" customHeight="1" x14ac:dyDescent="0.25">
      <c r="B1" s="151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</row>
    <row r="2" spans="2:20" ht="7.35" customHeight="1" x14ac:dyDescent="0.25">
      <c r="B2" s="154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6"/>
    </row>
    <row r="3" spans="2:20" ht="6" customHeight="1" thickBot="1" x14ac:dyDescent="0.3">
      <c r="B3" s="154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</row>
    <row r="4" spans="2:20" ht="24" thickBot="1" x14ac:dyDescent="0.4">
      <c r="B4" s="201" t="s">
        <v>74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3"/>
    </row>
    <row r="5" spans="2:20" x14ac:dyDescent="0.25">
      <c r="B5" s="154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6"/>
    </row>
    <row r="6" spans="2:20" x14ac:dyDescent="0.25">
      <c r="B6" s="154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6"/>
    </row>
    <row r="7" spans="2:20" x14ac:dyDescent="0.25">
      <c r="B7" s="154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6"/>
    </row>
    <row r="8" spans="2:20" x14ac:dyDescent="0.25">
      <c r="B8" s="154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6"/>
    </row>
    <row r="9" spans="2:20" x14ac:dyDescent="0.25">
      <c r="B9" s="154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</row>
    <row r="10" spans="2:20" x14ac:dyDescent="0.25">
      <c r="B10" s="154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6"/>
    </row>
    <row r="11" spans="2:20" x14ac:dyDescent="0.25">
      <c r="B11" s="154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6"/>
    </row>
    <row r="12" spans="2:20" x14ac:dyDescent="0.25">
      <c r="B12" s="154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6"/>
    </row>
    <row r="13" spans="2:20" x14ac:dyDescent="0.25">
      <c r="B13" s="154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6"/>
    </row>
    <row r="14" spans="2:20" x14ac:dyDescent="0.25">
      <c r="B14" s="154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6"/>
    </row>
    <row r="15" spans="2:20" x14ac:dyDescent="0.25">
      <c r="B15" s="154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6"/>
    </row>
    <row r="16" spans="2:20" ht="15.75" thickBot="1" x14ac:dyDescent="0.3">
      <c r="B16" s="154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6"/>
    </row>
    <row r="17" spans="2:20" ht="19.5" thickBot="1" x14ac:dyDescent="0.35">
      <c r="B17" s="204" t="s">
        <v>75</v>
      </c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6"/>
    </row>
    <row r="18" spans="2:20" x14ac:dyDescent="0.25">
      <c r="B18" s="154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6"/>
    </row>
    <row r="19" spans="2:20" x14ac:dyDescent="0.25">
      <c r="B19" s="154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6"/>
    </row>
    <row r="20" spans="2:20" x14ac:dyDescent="0.25">
      <c r="B20" s="154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6"/>
    </row>
    <row r="21" spans="2:20" x14ac:dyDescent="0.25">
      <c r="B21" s="154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6"/>
    </row>
    <row r="22" spans="2:20" x14ac:dyDescent="0.25">
      <c r="B22" s="154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6"/>
    </row>
    <row r="23" spans="2:20" x14ac:dyDescent="0.25"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6"/>
    </row>
    <row r="24" spans="2:20" x14ac:dyDescent="0.25">
      <c r="B24" s="154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6"/>
    </row>
    <row r="25" spans="2:20" x14ac:dyDescent="0.25">
      <c r="B25" s="154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6"/>
    </row>
    <row r="26" spans="2:20" x14ac:dyDescent="0.25">
      <c r="B26" s="154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6"/>
    </row>
    <row r="27" spans="2:20" x14ac:dyDescent="0.25"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6"/>
    </row>
    <row r="28" spans="2:20" x14ac:dyDescent="0.25">
      <c r="B28" s="154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6"/>
    </row>
    <row r="29" spans="2:20" x14ac:dyDescent="0.25">
      <c r="B29" s="154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6"/>
    </row>
    <row r="30" spans="2:20" x14ac:dyDescent="0.25">
      <c r="B30" s="154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6"/>
    </row>
    <row r="31" spans="2:20" x14ac:dyDescent="0.25">
      <c r="B31" s="154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6"/>
    </row>
    <row r="32" spans="2:20" x14ac:dyDescent="0.25">
      <c r="B32" s="154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6"/>
    </row>
    <row r="33" spans="2:20" x14ac:dyDescent="0.25">
      <c r="B33" s="154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6"/>
    </row>
    <row r="34" spans="2:20" x14ac:dyDescent="0.25">
      <c r="B34" s="154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6"/>
    </row>
    <row r="35" spans="2:20" x14ac:dyDescent="0.25">
      <c r="B35" s="154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6"/>
    </row>
    <row r="36" spans="2:20" x14ac:dyDescent="0.25">
      <c r="B36" s="154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6"/>
    </row>
    <row r="37" spans="2:20" ht="15.75" thickBot="1" x14ac:dyDescent="0.3">
      <c r="B37" s="157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9"/>
    </row>
  </sheetData>
  <sheetProtection algorithmName="SHA-512" hashValue="vYvyV9ljyy07Ji75ru32MAMBe8drYGnbGso/GVY1l+1Egp6P+7rvYEFM+T2FvqsRxyjYvHdud4smSGF7NPjukw==" saltValue="L2w4wvN7pDYX+Lvkhwnw/Q==" spinCount="100000" sheet="1" objects="1" scenarios="1"/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5" sqref="B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sqref="A1:F11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50" t="s">
        <v>82</v>
      </c>
      <c r="D5" s="150" t="s">
        <v>83</v>
      </c>
      <c r="E5" s="150" t="s">
        <v>84</v>
      </c>
    </row>
    <row r="6" spans="2:5" x14ac:dyDescent="0.25">
      <c r="B6" s="150" t="s">
        <v>76</v>
      </c>
    </row>
    <row r="7" spans="2:5" x14ac:dyDescent="0.25">
      <c r="B7" s="150" t="s">
        <v>77</v>
      </c>
    </row>
    <row r="8" spans="2:5" x14ac:dyDescent="0.25">
      <c r="B8" s="150" t="s">
        <v>78</v>
      </c>
    </row>
    <row r="9" spans="2:5" x14ac:dyDescent="0.25">
      <c r="B9" s="150" t="s">
        <v>79</v>
      </c>
    </row>
    <row r="10" spans="2:5" x14ac:dyDescent="0.25">
      <c r="B10" s="150" t="s">
        <v>80</v>
      </c>
    </row>
    <row r="11" spans="2:5" x14ac:dyDescent="0.25">
      <c r="B11" s="150" t="s">
        <v>81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workbookViewId="0">
      <selection activeCell="B10" sqref="B10"/>
    </sheetView>
  </sheetViews>
  <sheetFormatPr defaultRowHeight="15" x14ac:dyDescent="0.25"/>
  <cols>
    <col min="2" max="2" width="88.85546875" bestFit="1" customWidth="1"/>
    <col min="4" max="4" width="43.85546875" bestFit="1" customWidth="1"/>
  </cols>
  <sheetData>
    <row r="2" spans="2:2" x14ac:dyDescent="0.25">
      <c r="B2" s="264" t="s">
        <v>89</v>
      </c>
    </row>
    <row r="3" spans="2:2" x14ac:dyDescent="0.25">
      <c r="B3" s="264"/>
    </row>
    <row r="5" spans="2:2" ht="28.5" x14ac:dyDescent="0.45">
      <c r="B5" s="160" t="s">
        <v>90</v>
      </c>
    </row>
    <row r="7" spans="2:2" x14ac:dyDescent="0.25">
      <c r="B7" s="264" t="s">
        <v>88</v>
      </c>
    </row>
    <row r="8" spans="2:2" x14ac:dyDescent="0.25">
      <c r="B8" s="264"/>
    </row>
    <row r="9" spans="2:2" ht="18.75" x14ac:dyDescent="0.3">
      <c r="B9" s="161"/>
    </row>
    <row r="10" spans="2:2" x14ac:dyDescent="0.25">
      <c r="B10" s="187" t="s">
        <v>85</v>
      </c>
    </row>
    <row r="11" spans="2:2" ht="18.75" x14ac:dyDescent="0.3">
      <c r="B11" s="161"/>
    </row>
    <row r="12" spans="2:2" ht="18.75" x14ac:dyDescent="0.25">
      <c r="B12" s="162" t="s">
        <v>86</v>
      </c>
    </row>
    <row r="13" spans="2:2" ht="18.75" x14ac:dyDescent="0.3">
      <c r="B13" s="161"/>
    </row>
    <row r="14" spans="2:2" ht="18.75" x14ac:dyDescent="0.25">
      <c r="B14" s="162" t="s">
        <v>87</v>
      </c>
    </row>
  </sheetData>
  <mergeCells count="2">
    <mergeCell ref="B7:B8"/>
    <mergeCell ref="B2:B3"/>
  </mergeCells>
  <hyperlinks>
    <hyperlink ref="B10" r:id="rId1"/>
    <hyperlink ref="B12" r:id="rId2"/>
    <hyperlink ref="B14" r:id="rId3"/>
    <hyperlink ref="B5" r:id="rId4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showGridLines="0" workbookViewId="0"/>
  </sheetViews>
  <sheetFormatPr defaultRowHeight="15" x14ac:dyDescent="0.25"/>
  <cols>
    <col min="1" max="1" width="11.4257812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1.42578125" bestFit="1" customWidth="1"/>
    <col min="7" max="7" width="38.85546875" bestFit="1" customWidth="1"/>
    <col min="8" max="8" width="5.42578125" customWidth="1"/>
    <col min="9" max="9" width="1.85546875" customWidth="1"/>
    <col min="10" max="10" width="11.42578125" bestFit="1" customWidth="1"/>
    <col min="11" max="11" width="19.42578125" bestFit="1" customWidth="1"/>
    <col min="12" max="12" width="20.42578125" bestFit="1" customWidth="1"/>
  </cols>
  <sheetData>
    <row r="1" spans="1:12" ht="42.6" customHeight="1" x14ac:dyDescent="0.25">
      <c r="C1" s="265" t="s">
        <v>35</v>
      </c>
      <c r="D1" s="265"/>
      <c r="E1" s="265"/>
      <c r="F1" s="265"/>
      <c r="G1" s="265"/>
      <c r="H1" s="265"/>
      <c r="I1" s="265"/>
      <c r="J1" s="265"/>
      <c r="K1" s="265"/>
      <c r="L1" s="265"/>
    </row>
    <row r="2" spans="1:12" x14ac:dyDescent="0.25">
      <c r="A2" t="s">
        <v>30</v>
      </c>
      <c r="B2" t="s">
        <v>93</v>
      </c>
      <c r="C2" t="s">
        <v>94</v>
      </c>
      <c r="D2" t="s">
        <v>117</v>
      </c>
      <c r="F2" t="s">
        <v>30</v>
      </c>
      <c r="G2" t="s">
        <v>95</v>
      </c>
      <c r="H2" t="s">
        <v>96</v>
      </c>
      <c r="J2" t="s">
        <v>30</v>
      </c>
      <c r="K2" t="s">
        <v>97</v>
      </c>
      <c r="L2" t="s">
        <v>98</v>
      </c>
    </row>
    <row r="3" spans="1:12" x14ac:dyDescent="0.25">
      <c r="A3" t="s">
        <v>36</v>
      </c>
      <c r="B3">
        <v>41</v>
      </c>
      <c r="C3">
        <v>21</v>
      </c>
      <c r="D3">
        <f>Tabela111[[#This Row],[GOLS PRÓ]]-Tabela111[[#This Row],[GOLS CONTRA]]</f>
        <v>20</v>
      </c>
      <c r="F3" t="s">
        <v>36</v>
      </c>
      <c r="G3" t="s">
        <v>111</v>
      </c>
      <c r="H3">
        <v>17</v>
      </c>
      <c r="J3" t="s">
        <v>5</v>
      </c>
      <c r="K3">
        <v>7</v>
      </c>
      <c r="L3">
        <v>1</v>
      </c>
    </row>
    <row r="4" spans="1:12" x14ac:dyDescent="0.25">
      <c r="A4" t="s">
        <v>10</v>
      </c>
      <c r="B4">
        <v>14</v>
      </c>
      <c r="C4">
        <v>2</v>
      </c>
      <c r="D4" s="172">
        <f>Tabela111[[#This Row],[GOLS PRÓ]]-Tabela111[[#This Row],[GOLS CONTRA]]</f>
        <v>12</v>
      </c>
      <c r="F4" t="s">
        <v>36</v>
      </c>
      <c r="G4" t="s">
        <v>110</v>
      </c>
      <c r="H4">
        <v>11</v>
      </c>
      <c r="J4" t="s">
        <v>39</v>
      </c>
      <c r="K4">
        <v>7</v>
      </c>
      <c r="L4">
        <v>0</v>
      </c>
    </row>
    <row r="5" spans="1:12" x14ac:dyDescent="0.25">
      <c r="A5" t="s">
        <v>3</v>
      </c>
      <c r="B5">
        <v>15</v>
      </c>
      <c r="C5">
        <v>6</v>
      </c>
      <c r="D5" s="172">
        <f>Tabela111[[#This Row],[GOLS PRÓ]]-Tabela111[[#This Row],[GOLS CONTRA]]</f>
        <v>9</v>
      </c>
      <c r="F5" t="s">
        <v>39</v>
      </c>
      <c r="G5" t="s">
        <v>101</v>
      </c>
      <c r="H5">
        <v>7</v>
      </c>
      <c r="J5" t="s">
        <v>23</v>
      </c>
      <c r="K5">
        <v>6</v>
      </c>
      <c r="L5">
        <v>1</v>
      </c>
    </row>
    <row r="6" spans="1:12" x14ac:dyDescent="0.25">
      <c r="A6" t="s">
        <v>39</v>
      </c>
      <c r="B6">
        <v>23</v>
      </c>
      <c r="C6">
        <v>15</v>
      </c>
      <c r="D6">
        <f>Tabela111[[#This Row],[GOLS PRÓ]]-Tabela111[[#This Row],[GOLS CONTRA]]</f>
        <v>8</v>
      </c>
      <c r="F6" t="s">
        <v>39</v>
      </c>
      <c r="G6" t="s">
        <v>103</v>
      </c>
      <c r="H6">
        <v>6</v>
      </c>
      <c r="J6" t="s">
        <v>36</v>
      </c>
      <c r="K6">
        <v>6</v>
      </c>
      <c r="L6">
        <v>1</v>
      </c>
    </row>
    <row r="7" spans="1:12" x14ac:dyDescent="0.25">
      <c r="A7" t="s">
        <v>18</v>
      </c>
      <c r="B7">
        <v>14</v>
      </c>
      <c r="C7">
        <v>14</v>
      </c>
      <c r="D7">
        <f>Tabela111[[#This Row],[GOLS PRÓ]]-Tabela111[[#This Row],[GOLS CONTRA]]</f>
        <v>0</v>
      </c>
      <c r="F7" t="s">
        <v>36</v>
      </c>
      <c r="G7" t="s">
        <v>109</v>
      </c>
      <c r="H7">
        <v>6</v>
      </c>
      <c r="J7" t="s">
        <v>10</v>
      </c>
      <c r="K7">
        <v>5</v>
      </c>
      <c r="L7">
        <v>0</v>
      </c>
    </row>
    <row r="8" spans="1:12" x14ac:dyDescent="0.25">
      <c r="A8" t="s">
        <v>40</v>
      </c>
      <c r="B8">
        <v>10</v>
      </c>
      <c r="C8">
        <v>12</v>
      </c>
      <c r="D8" s="172">
        <f>Tabela111[[#This Row],[GOLS PRÓ]]-Tabela111[[#This Row],[GOLS CONTRA]]</f>
        <v>-2</v>
      </c>
      <c r="F8" t="s">
        <v>10</v>
      </c>
      <c r="G8" t="s">
        <v>140</v>
      </c>
      <c r="H8">
        <v>5</v>
      </c>
      <c r="J8" t="s">
        <v>40</v>
      </c>
      <c r="K8">
        <v>2</v>
      </c>
      <c r="L8">
        <v>0</v>
      </c>
    </row>
    <row r="9" spans="1:12" x14ac:dyDescent="0.25">
      <c r="A9" t="s">
        <v>15</v>
      </c>
      <c r="B9">
        <v>4</v>
      </c>
      <c r="C9">
        <v>8</v>
      </c>
      <c r="D9" s="172">
        <f>Tabela111[[#This Row],[GOLS PRÓ]]-Tabela111[[#This Row],[GOLS CONTRA]]</f>
        <v>-4</v>
      </c>
      <c r="F9" t="s">
        <v>36</v>
      </c>
      <c r="G9" t="s">
        <v>108</v>
      </c>
      <c r="H9">
        <v>5</v>
      </c>
      <c r="J9" t="s">
        <v>37</v>
      </c>
      <c r="K9">
        <v>2</v>
      </c>
      <c r="L9">
        <v>0</v>
      </c>
    </row>
    <row r="10" spans="1:12" x14ac:dyDescent="0.25">
      <c r="A10" t="s">
        <v>5</v>
      </c>
      <c r="B10">
        <v>8</v>
      </c>
      <c r="C10">
        <v>13</v>
      </c>
      <c r="D10">
        <f>Tabela111[[#This Row],[GOLS PRÓ]]-Tabela111[[#This Row],[GOLS CONTRA]]</f>
        <v>-5</v>
      </c>
      <c r="F10" t="s">
        <v>3</v>
      </c>
      <c r="G10" t="s">
        <v>135</v>
      </c>
      <c r="H10">
        <v>4</v>
      </c>
      <c r="J10" t="s">
        <v>3</v>
      </c>
      <c r="K10">
        <v>2</v>
      </c>
      <c r="L10">
        <v>0</v>
      </c>
    </row>
    <row r="11" spans="1:12" x14ac:dyDescent="0.25">
      <c r="A11" t="s">
        <v>37</v>
      </c>
      <c r="B11">
        <v>7</v>
      </c>
      <c r="C11">
        <v>13</v>
      </c>
      <c r="D11" s="172">
        <f>Tabela111[[#This Row],[GOLS PRÓ]]-Tabela111[[#This Row],[GOLS CONTRA]]</f>
        <v>-6</v>
      </c>
      <c r="F11" t="s">
        <v>3</v>
      </c>
      <c r="G11" t="s">
        <v>145</v>
      </c>
      <c r="H11">
        <v>4</v>
      </c>
      <c r="J11" t="s">
        <v>41</v>
      </c>
      <c r="K11">
        <v>2</v>
      </c>
      <c r="L11">
        <v>0</v>
      </c>
    </row>
    <row r="12" spans="1:12" x14ac:dyDescent="0.25">
      <c r="A12" t="s">
        <v>23</v>
      </c>
      <c r="B12">
        <v>12</v>
      </c>
      <c r="C12">
        <v>19</v>
      </c>
      <c r="D12">
        <f>Tabela111[[#This Row],[GOLS PRÓ]]-Tabela111[[#This Row],[GOLS CONTRA]]</f>
        <v>-7</v>
      </c>
      <c r="F12" t="s">
        <v>5</v>
      </c>
      <c r="G12" t="s">
        <v>113</v>
      </c>
      <c r="H12">
        <v>4</v>
      </c>
      <c r="J12" t="s">
        <v>15</v>
      </c>
      <c r="K12">
        <v>1</v>
      </c>
      <c r="L12">
        <v>0</v>
      </c>
    </row>
    <row r="13" spans="1:12" x14ac:dyDescent="0.25">
      <c r="A13" t="s">
        <v>41</v>
      </c>
      <c r="B13">
        <v>7</v>
      </c>
      <c r="C13">
        <v>24</v>
      </c>
      <c r="D13" s="172">
        <f>Tabela111[[#This Row],[GOLS PRÓ]]-Tabela111[[#This Row],[GOLS CONTRA]]</f>
        <v>-17</v>
      </c>
      <c r="F13" t="s">
        <v>39</v>
      </c>
      <c r="G13" t="s">
        <v>104</v>
      </c>
      <c r="H13">
        <v>4</v>
      </c>
      <c r="J13" t="s">
        <v>18</v>
      </c>
      <c r="K13">
        <v>1</v>
      </c>
      <c r="L13">
        <v>0</v>
      </c>
    </row>
    <row r="14" spans="1:12" x14ac:dyDescent="0.25">
      <c r="F14" t="s">
        <v>23</v>
      </c>
      <c r="G14" t="s">
        <v>106</v>
      </c>
      <c r="H14">
        <v>4</v>
      </c>
    </row>
    <row r="15" spans="1:12" x14ac:dyDescent="0.25">
      <c r="F15" t="s">
        <v>41</v>
      </c>
      <c r="G15" t="s">
        <v>147</v>
      </c>
      <c r="H15">
        <v>3</v>
      </c>
    </row>
    <row r="16" spans="1:12" x14ac:dyDescent="0.25">
      <c r="F16" t="s">
        <v>3</v>
      </c>
      <c r="G16" t="s">
        <v>146</v>
      </c>
      <c r="H16">
        <v>3</v>
      </c>
    </row>
    <row r="17" spans="6:8" x14ac:dyDescent="0.25">
      <c r="F17" t="s">
        <v>10</v>
      </c>
      <c r="G17" t="s">
        <v>132</v>
      </c>
      <c r="H17">
        <v>3</v>
      </c>
    </row>
    <row r="18" spans="6:8" x14ac:dyDescent="0.25">
      <c r="F18" t="s">
        <v>10</v>
      </c>
      <c r="G18" t="s">
        <v>131</v>
      </c>
      <c r="H18">
        <v>3</v>
      </c>
    </row>
    <row r="19" spans="6:8" x14ac:dyDescent="0.25">
      <c r="F19" t="s">
        <v>37</v>
      </c>
      <c r="G19" t="s">
        <v>125</v>
      </c>
      <c r="H19">
        <v>3</v>
      </c>
    </row>
    <row r="20" spans="6:8" x14ac:dyDescent="0.25">
      <c r="F20" t="s">
        <v>23</v>
      </c>
      <c r="G20" t="s">
        <v>126</v>
      </c>
      <c r="H20">
        <v>3</v>
      </c>
    </row>
    <row r="21" spans="6:8" x14ac:dyDescent="0.25">
      <c r="F21" t="s">
        <v>3</v>
      </c>
      <c r="G21" t="s">
        <v>137</v>
      </c>
      <c r="H21">
        <v>2</v>
      </c>
    </row>
    <row r="22" spans="6:8" x14ac:dyDescent="0.25">
      <c r="F22" t="s">
        <v>10</v>
      </c>
      <c r="G22" t="s">
        <v>138</v>
      </c>
      <c r="H22">
        <v>2</v>
      </c>
    </row>
    <row r="23" spans="6:8" x14ac:dyDescent="0.25">
      <c r="F23" t="s">
        <v>5</v>
      </c>
      <c r="G23" t="s">
        <v>114</v>
      </c>
      <c r="H23">
        <v>2</v>
      </c>
    </row>
    <row r="24" spans="6:8" x14ac:dyDescent="0.25">
      <c r="F24" t="s">
        <v>37</v>
      </c>
      <c r="G24" t="s">
        <v>152</v>
      </c>
      <c r="H24">
        <v>2</v>
      </c>
    </row>
    <row r="25" spans="6:8" x14ac:dyDescent="0.25">
      <c r="F25" t="s">
        <v>40</v>
      </c>
      <c r="G25" t="s">
        <v>121</v>
      </c>
      <c r="H25">
        <v>2</v>
      </c>
    </row>
    <row r="26" spans="6:8" x14ac:dyDescent="0.25">
      <c r="F26" t="s">
        <v>40</v>
      </c>
      <c r="G26" t="s">
        <v>156</v>
      </c>
      <c r="H26">
        <v>2</v>
      </c>
    </row>
    <row r="27" spans="6:8" x14ac:dyDescent="0.25">
      <c r="F27" t="s">
        <v>40</v>
      </c>
      <c r="G27" t="s">
        <v>157</v>
      </c>
      <c r="H27">
        <v>2</v>
      </c>
    </row>
    <row r="28" spans="6:8" x14ac:dyDescent="0.25">
      <c r="F28" t="s">
        <v>39</v>
      </c>
      <c r="G28" t="s">
        <v>143</v>
      </c>
      <c r="H28">
        <v>2</v>
      </c>
    </row>
    <row r="29" spans="6:8" x14ac:dyDescent="0.25">
      <c r="F29" t="s">
        <v>23</v>
      </c>
      <c r="G29" t="s">
        <v>107</v>
      </c>
      <c r="H29">
        <v>2</v>
      </c>
    </row>
    <row r="30" spans="6:8" x14ac:dyDescent="0.25">
      <c r="F30" t="s">
        <v>18</v>
      </c>
      <c r="G30" t="s">
        <v>119</v>
      </c>
      <c r="H30">
        <v>2</v>
      </c>
    </row>
    <row r="31" spans="6:8" x14ac:dyDescent="0.25">
      <c r="F31" t="s">
        <v>18</v>
      </c>
      <c r="G31" t="s">
        <v>129</v>
      </c>
      <c r="H31">
        <v>2</v>
      </c>
    </row>
    <row r="32" spans="6:8" x14ac:dyDescent="0.25">
      <c r="F32" t="s">
        <v>18</v>
      </c>
      <c r="G32" t="s">
        <v>120</v>
      </c>
      <c r="H32">
        <v>2</v>
      </c>
    </row>
    <row r="33" spans="6:8" x14ac:dyDescent="0.25">
      <c r="F33" t="s">
        <v>18</v>
      </c>
      <c r="G33" t="s">
        <v>128</v>
      </c>
      <c r="H33">
        <v>2</v>
      </c>
    </row>
    <row r="34" spans="6:8" x14ac:dyDescent="0.25">
      <c r="F34" t="s">
        <v>41</v>
      </c>
      <c r="G34" t="s">
        <v>133</v>
      </c>
      <c r="H34">
        <v>1</v>
      </c>
    </row>
    <row r="35" spans="6:8" x14ac:dyDescent="0.25">
      <c r="F35" t="s">
        <v>41</v>
      </c>
      <c r="G35" t="s">
        <v>148</v>
      </c>
      <c r="H35">
        <v>1</v>
      </c>
    </row>
    <row r="36" spans="6:8" x14ac:dyDescent="0.25">
      <c r="F36" t="s">
        <v>15</v>
      </c>
      <c r="G36" t="s">
        <v>149</v>
      </c>
      <c r="H36">
        <v>1</v>
      </c>
    </row>
    <row r="37" spans="6:8" x14ac:dyDescent="0.25">
      <c r="F37" t="s">
        <v>15</v>
      </c>
      <c r="G37" t="s">
        <v>150</v>
      </c>
      <c r="H37">
        <v>1</v>
      </c>
    </row>
    <row r="38" spans="6:8" x14ac:dyDescent="0.25">
      <c r="F38" t="s">
        <v>3</v>
      </c>
      <c r="G38" t="s">
        <v>134</v>
      </c>
      <c r="H38">
        <v>1</v>
      </c>
    </row>
    <row r="39" spans="6:8" x14ac:dyDescent="0.25">
      <c r="F39" t="s">
        <v>3</v>
      </c>
      <c r="G39" t="s">
        <v>136</v>
      </c>
      <c r="H39">
        <v>1</v>
      </c>
    </row>
    <row r="40" spans="6:8" x14ac:dyDescent="0.25">
      <c r="F40" t="s">
        <v>10</v>
      </c>
      <c r="G40" t="s">
        <v>139</v>
      </c>
      <c r="H40">
        <v>1</v>
      </c>
    </row>
    <row r="41" spans="6:8" x14ac:dyDescent="0.25">
      <c r="F41" t="s">
        <v>5</v>
      </c>
      <c r="G41" t="s">
        <v>153</v>
      </c>
      <c r="H41">
        <v>1</v>
      </c>
    </row>
    <row r="42" spans="6:8" x14ac:dyDescent="0.25">
      <c r="F42" t="s">
        <v>5</v>
      </c>
      <c r="G42" t="s">
        <v>154</v>
      </c>
      <c r="H42">
        <v>1</v>
      </c>
    </row>
    <row r="43" spans="6:8" x14ac:dyDescent="0.25">
      <c r="F43" t="s">
        <v>37</v>
      </c>
      <c r="G43" t="s">
        <v>124</v>
      </c>
      <c r="H43">
        <v>1</v>
      </c>
    </row>
    <row r="44" spans="6:8" x14ac:dyDescent="0.25">
      <c r="F44" t="s">
        <v>37</v>
      </c>
      <c r="G44" t="s">
        <v>151</v>
      </c>
      <c r="H44">
        <v>1</v>
      </c>
    </row>
    <row r="45" spans="6:8" x14ac:dyDescent="0.25">
      <c r="F45" t="s">
        <v>40</v>
      </c>
      <c r="G45" t="s">
        <v>122</v>
      </c>
      <c r="H45">
        <v>1</v>
      </c>
    </row>
    <row r="46" spans="6:8" x14ac:dyDescent="0.25">
      <c r="F46" t="s">
        <v>40</v>
      </c>
      <c r="G46" t="s">
        <v>123</v>
      </c>
      <c r="H46">
        <v>1</v>
      </c>
    </row>
    <row r="47" spans="6:8" x14ac:dyDescent="0.25">
      <c r="F47" t="s">
        <v>39</v>
      </c>
      <c r="G47" t="s">
        <v>102</v>
      </c>
      <c r="H47">
        <v>1</v>
      </c>
    </row>
    <row r="48" spans="6:8" x14ac:dyDescent="0.25">
      <c r="F48" t="s">
        <v>39</v>
      </c>
      <c r="G48" t="s">
        <v>141</v>
      </c>
      <c r="H48">
        <v>1</v>
      </c>
    </row>
    <row r="49" spans="6:8" x14ac:dyDescent="0.25">
      <c r="F49" t="s">
        <v>39</v>
      </c>
      <c r="G49" t="s">
        <v>142</v>
      </c>
      <c r="H49">
        <v>1</v>
      </c>
    </row>
    <row r="50" spans="6:8" x14ac:dyDescent="0.25">
      <c r="F50" t="s">
        <v>39</v>
      </c>
      <c r="G50" t="s">
        <v>155</v>
      </c>
      <c r="H50">
        <v>1</v>
      </c>
    </row>
    <row r="51" spans="6:8" x14ac:dyDescent="0.25">
      <c r="F51" t="s">
        <v>23</v>
      </c>
      <c r="G51" t="s">
        <v>105</v>
      </c>
      <c r="H51">
        <v>1</v>
      </c>
    </row>
    <row r="52" spans="6:8" x14ac:dyDescent="0.25">
      <c r="F52" t="s">
        <v>23</v>
      </c>
      <c r="G52" t="s">
        <v>127</v>
      </c>
      <c r="H52">
        <v>1</v>
      </c>
    </row>
    <row r="53" spans="6:8" x14ac:dyDescent="0.25">
      <c r="F53" t="s">
        <v>23</v>
      </c>
      <c r="G53" t="s">
        <v>144</v>
      </c>
      <c r="H53">
        <v>1</v>
      </c>
    </row>
    <row r="54" spans="6:8" x14ac:dyDescent="0.25">
      <c r="F54" t="s">
        <v>18</v>
      </c>
      <c r="G54" t="s">
        <v>99</v>
      </c>
      <c r="H54">
        <v>1</v>
      </c>
    </row>
    <row r="55" spans="6:8" x14ac:dyDescent="0.25">
      <c r="F55" t="s">
        <v>18</v>
      </c>
      <c r="G55" t="s">
        <v>100</v>
      </c>
      <c r="H55">
        <v>1</v>
      </c>
    </row>
    <row r="56" spans="6:8" x14ac:dyDescent="0.25">
      <c r="F56" t="s">
        <v>18</v>
      </c>
      <c r="G56" t="s">
        <v>118</v>
      </c>
      <c r="H56">
        <v>1</v>
      </c>
    </row>
    <row r="57" spans="6:8" x14ac:dyDescent="0.25">
      <c r="F57" t="s">
        <v>18</v>
      </c>
      <c r="G57" t="s">
        <v>130</v>
      </c>
      <c r="H57">
        <v>1</v>
      </c>
    </row>
    <row r="58" spans="6:8" x14ac:dyDescent="0.25">
      <c r="F58" t="s">
        <v>36</v>
      </c>
      <c r="G58" t="s">
        <v>112</v>
      </c>
      <c r="H58">
        <v>1</v>
      </c>
    </row>
    <row r="59" spans="6:8" x14ac:dyDescent="0.25">
      <c r="F59" t="s">
        <v>36</v>
      </c>
      <c r="G59" t="s">
        <v>115</v>
      </c>
      <c r="H59">
        <v>1</v>
      </c>
    </row>
  </sheetData>
  <sheetProtection algorithmName="SHA-512" hashValue="6llkoBFKSx9k0X779AlXEHTz8sl+tAFWkH4yXMzqX6E49dvrYnqQiPgHviqtbaQl91/Uzcv/e9P+REjMDR1hdQ==" saltValue="UjwMugIdfPK3x11AB+tVOg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zoomScaleNormal="100" workbookViewId="0">
      <selection activeCell="B1" sqref="B1:L1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4.85546875" bestFit="1" customWidth="1"/>
    <col min="7" max="7" width="31.85546875" bestFit="1" customWidth="1"/>
    <col min="8" max="8" width="7.5703125" bestFit="1" customWidth="1"/>
    <col min="9" max="9" width="1.8554687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57.6" customHeight="1" x14ac:dyDescent="0.25">
      <c r="B1" s="265" t="s">
        <v>49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x14ac:dyDescent="0.25">
      <c r="A2" t="s">
        <v>30</v>
      </c>
      <c r="B2" t="s">
        <v>93</v>
      </c>
      <c r="C2" t="s">
        <v>94</v>
      </c>
      <c r="D2" t="s">
        <v>117</v>
      </c>
      <c r="F2" t="s">
        <v>30</v>
      </c>
      <c r="G2" t="s">
        <v>95</v>
      </c>
      <c r="H2" t="s">
        <v>96</v>
      </c>
      <c r="J2" t="s">
        <v>30</v>
      </c>
      <c r="K2" t="s">
        <v>97</v>
      </c>
      <c r="L2" t="s">
        <v>98</v>
      </c>
    </row>
    <row r="3" spans="1:12" x14ac:dyDescent="0.25">
      <c r="A3" t="s">
        <v>23</v>
      </c>
      <c r="B3">
        <v>27</v>
      </c>
      <c r="C3">
        <v>8</v>
      </c>
      <c r="D3" s="172">
        <f>Tabela1514[[#This Row],[GOLS PRÓ]]-Tabela1514[[#This Row],[GOLS CONTRA]]</f>
        <v>19</v>
      </c>
      <c r="F3" t="s">
        <v>36</v>
      </c>
      <c r="G3" t="s">
        <v>111</v>
      </c>
      <c r="H3">
        <v>8</v>
      </c>
      <c r="J3" t="s">
        <v>9</v>
      </c>
      <c r="K3">
        <v>7</v>
      </c>
      <c r="L3">
        <v>1</v>
      </c>
    </row>
    <row r="4" spans="1:12" x14ac:dyDescent="0.25">
      <c r="A4" t="s">
        <v>10</v>
      </c>
      <c r="B4">
        <v>21</v>
      </c>
      <c r="C4">
        <v>7</v>
      </c>
      <c r="D4" s="172">
        <f>Tabela1514[[#This Row],[GOLS PRÓ]]-Tabela1514[[#This Row],[GOLS CONTRA]]</f>
        <v>14</v>
      </c>
      <c r="F4" t="s">
        <v>69</v>
      </c>
      <c r="G4" t="s">
        <v>200</v>
      </c>
      <c r="H4">
        <v>7</v>
      </c>
      <c r="J4" t="s">
        <v>51</v>
      </c>
      <c r="K4">
        <v>6</v>
      </c>
      <c r="L4">
        <v>2</v>
      </c>
    </row>
    <row r="5" spans="1:12" x14ac:dyDescent="0.25">
      <c r="A5" t="s">
        <v>1</v>
      </c>
      <c r="B5">
        <v>9</v>
      </c>
      <c r="C5">
        <v>0</v>
      </c>
      <c r="D5">
        <f>Tabela1514[[#This Row],[GOLS PRÓ]]-Tabela1514[[#This Row],[GOLS CONTRA]]</f>
        <v>9</v>
      </c>
      <c r="F5" t="s">
        <v>23</v>
      </c>
      <c r="G5" t="s">
        <v>164</v>
      </c>
      <c r="H5">
        <v>7</v>
      </c>
      <c r="J5" t="s">
        <v>15</v>
      </c>
      <c r="K5">
        <v>6</v>
      </c>
      <c r="L5">
        <v>4</v>
      </c>
    </row>
    <row r="6" spans="1:12" x14ac:dyDescent="0.25">
      <c r="A6" t="s">
        <v>36</v>
      </c>
      <c r="B6">
        <v>25</v>
      </c>
      <c r="C6">
        <v>16</v>
      </c>
      <c r="D6">
        <f>Tabela1514[[#This Row],[GOLS PRÓ]]-Tabela1514[[#This Row],[GOLS CONTRA]]</f>
        <v>9</v>
      </c>
      <c r="F6" t="s">
        <v>5</v>
      </c>
      <c r="G6" t="s">
        <v>113</v>
      </c>
      <c r="H6">
        <v>6</v>
      </c>
      <c r="J6" t="s">
        <v>36</v>
      </c>
      <c r="K6">
        <v>5</v>
      </c>
      <c r="L6">
        <v>0</v>
      </c>
    </row>
    <row r="7" spans="1:12" x14ac:dyDescent="0.25">
      <c r="A7" t="s">
        <v>5</v>
      </c>
      <c r="B7">
        <v>12</v>
      </c>
      <c r="C7">
        <v>7</v>
      </c>
      <c r="D7">
        <f>Tabela1514[[#This Row],[GOLS PRÓ]]-Tabela1514[[#This Row],[GOLS CONTRA]]</f>
        <v>5</v>
      </c>
      <c r="F7" t="s">
        <v>23</v>
      </c>
      <c r="G7" t="s">
        <v>163</v>
      </c>
      <c r="H7">
        <v>6</v>
      </c>
      <c r="J7" t="s">
        <v>10</v>
      </c>
      <c r="K7">
        <v>5</v>
      </c>
      <c r="L7">
        <v>1</v>
      </c>
    </row>
    <row r="8" spans="1:12" x14ac:dyDescent="0.25">
      <c r="A8" t="s">
        <v>56</v>
      </c>
      <c r="B8">
        <v>10</v>
      </c>
      <c r="C8">
        <v>6</v>
      </c>
      <c r="D8" s="172">
        <f>Tabela1514[[#This Row],[GOLS PRÓ]]-Tabela1514[[#This Row],[GOLS CONTRA]]</f>
        <v>4</v>
      </c>
      <c r="F8" t="s">
        <v>9</v>
      </c>
      <c r="G8" t="s">
        <v>159</v>
      </c>
      <c r="H8">
        <v>6</v>
      </c>
      <c r="J8" t="s">
        <v>69</v>
      </c>
      <c r="K8">
        <v>5</v>
      </c>
      <c r="L8">
        <v>5</v>
      </c>
    </row>
    <row r="9" spans="1:12" x14ac:dyDescent="0.25">
      <c r="A9" t="s">
        <v>40</v>
      </c>
      <c r="B9">
        <v>11</v>
      </c>
      <c r="C9">
        <v>8</v>
      </c>
      <c r="D9" s="172">
        <f>Tabela1514[[#This Row],[GOLS PRÓ]]-Tabela1514[[#This Row],[GOLS CONTRA]]</f>
        <v>3</v>
      </c>
      <c r="F9" t="s">
        <v>10</v>
      </c>
      <c r="G9" t="s">
        <v>185</v>
      </c>
      <c r="H9">
        <v>5</v>
      </c>
      <c r="J9" t="s">
        <v>56</v>
      </c>
      <c r="K9">
        <v>5</v>
      </c>
      <c r="L9">
        <v>0</v>
      </c>
    </row>
    <row r="10" spans="1:12" x14ac:dyDescent="0.25">
      <c r="A10" t="s">
        <v>64</v>
      </c>
      <c r="B10">
        <v>9</v>
      </c>
      <c r="C10">
        <v>8</v>
      </c>
      <c r="D10" s="172">
        <f>Tabela1514[[#This Row],[GOLS PRÓ]]-Tabela1514[[#This Row],[GOLS CONTRA]]</f>
        <v>1</v>
      </c>
      <c r="F10" t="s">
        <v>10</v>
      </c>
      <c r="G10" t="s">
        <v>259</v>
      </c>
      <c r="H10">
        <v>5</v>
      </c>
      <c r="J10" t="s">
        <v>60</v>
      </c>
      <c r="K10">
        <v>4</v>
      </c>
      <c r="L10">
        <v>0</v>
      </c>
    </row>
    <row r="11" spans="1:12" x14ac:dyDescent="0.25">
      <c r="A11" t="s">
        <v>47</v>
      </c>
      <c r="B11">
        <v>7</v>
      </c>
      <c r="C11">
        <v>10</v>
      </c>
      <c r="D11" s="172">
        <f>Tabela1514[[#This Row],[GOLS PRÓ]]-Tabela1514[[#This Row],[GOLS CONTRA]]</f>
        <v>-3</v>
      </c>
      <c r="F11" t="s">
        <v>40</v>
      </c>
      <c r="G11" t="s">
        <v>208</v>
      </c>
      <c r="H11">
        <v>5</v>
      </c>
      <c r="J11" t="s">
        <v>40</v>
      </c>
      <c r="K11">
        <v>4</v>
      </c>
      <c r="L11">
        <v>3</v>
      </c>
    </row>
    <row r="12" spans="1:12" x14ac:dyDescent="0.25">
      <c r="A12" t="s">
        <v>69</v>
      </c>
      <c r="B12">
        <v>15</v>
      </c>
      <c r="C12">
        <v>18</v>
      </c>
      <c r="D12" s="172">
        <f>Tabela1514[[#This Row],[GOLS PRÓ]]-Tabela1514[[#This Row],[GOLS CONTRA]]</f>
        <v>-3</v>
      </c>
      <c r="F12" t="s">
        <v>36</v>
      </c>
      <c r="G12" t="s">
        <v>161</v>
      </c>
      <c r="H12">
        <v>5</v>
      </c>
      <c r="J12" t="s">
        <v>5</v>
      </c>
      <c r="K12">
        <v>3</v>
      </c>
      <c r="L12">
        <v>1</v>
      </c>
    </row>
    <row r="13" spans="1:12" x14ac:dyDescent="0.25">
      <c r="A13" t="s">
        <v>9</v>
      </c>
      <c r="B13">
        <v>11</v>
      </c>
      <c r="C13">
        <v>14</v>
      </c>
      <c r="D13" s="172">
        <f>Tabela1514[[#This Row],[GOLS PRÓ]]-Tabela1514[[#This Row],[GOLS CONTRA]]</f>
        <v>-3</v>
      </c>
      <c r="F13" t="s">
        <v>5</v>
      </c>
      <c r="G13" t="s">
        <v>154</v>
      </c>
      <c r="H13">
        <v>4</v>
      </c>
      <c r="J13" t="s">
        <v>53</v>
      </c>
      <c r="K13">
        <v>3</v>
      </c>
      <c r="L13">
        <v>0</v>
      </c>
    </row>
    <row r="14" spans="1:12" x14ac:dyDescent="0.25">
      <c r="A14" t="s">
        <v>53</v>
      </c>
      <c r="B14">
        <v>8</v>
      </c>
      <c r="C14">
        <v>12</v>
      </c>
      <c r="D14" s="172">
        <f>Tabela1514[[#This Row],[GOLS PRÓ]]-Tabela1514[[#This Row],[GOLS CONTRA]]</f>
        <v>-4</v>
      </c>
      <c r="F14" t="s">
        <v>56</v>
      </c>
      <c r="G14" t="s">
        <v>197</v>
      </c>
      <c r="H14">
        <v>4</v>
      </c>
      <c r="J14" t="s">
        <v>46</v>
      </c>
      <c r="K14">
        <v>3</v>
      </c>
      <c r="L14">
        <v>0</v>
      </c>
    </row>
    <row r="15" spans="1:12" x14ac:dyDescent="0.25">
      <c r="A15" t="s">
        <v>46</v>
      </c>
      <c r="B15">
        <v>5</v>
      </c>
      <c r="C15">
        <v>10</v>
      </c>
      <c r="D15" s="172">
        <f>Tabela1514[[#This Row],[GOLS PRÓ]]-Tabela1514[[#This Row],[GOLS CONTRA]]</f>
        <v>-5</v>
      </c>
      <c r="F15" t="s">
        <v>23</v>
      </c>
      <c r="G15" t="s">
        <v>165</v>
      </c>
      <c r="H15">
        <v>4</v>
      </c>
      <c r="J15" t="s">
        <v>23</v>
      </c>
      <c r="K15">
        <v>2</v>
      </c>
      <c r="L15">
        <v>1</v>
      </c>
    </row>
    <row r="16" spans="1:12" x14ac:dyDescent="0.25">
      <c r="A16" t="s">
        <v>51</v>
      </c>
      <c r="B16">
        <v>5</v>
      </c>
      <c r="C16">
        <v>11</v>
      </c>
      <c r="D16" s="172">
        <f>Tabela1514[[#This Row],[GOLS PRÓ]]-Tabela1514[[#This Row],[GOLS CONTRA]]</f>
        <v>-6</v>
      </c>
      <c r="F16" t="s">
        <v>36</v>
      </c>
      <c r="G16" t="s">
        <v>112</v>
      </c>
      <c r="H16">
        <v>4</v>
      </c>
      <c r="J16" t="s">
        <v>41</v>
      </c>
      <c r="K16">
        <v>2</v>
      </c>
      <c r="L16">
        <v>0</v>
      </c>
    </row>
    <row r="17" spans="1:12" x14ac:dyDescent="0.25">
      <c r="A17" t="s">
        <v>15</v>
      </c>
      <c r="B17">
        <v>5</v>
      </c>
      <c r="C17">
        <v>13</v>
      </c>
      <c r="D17" s="172">
        <f>Tabela1514[[#This Row],[GOLS PRÓ]]-Tabela1514[[#This Row],[GOLS CONTRA]]</f>
        <v>-8</v>
      </c>
      <c r="F17" t="s">
        <v>36</v>
      </c>
      <c r="G17" t="s">
        <v>160</v>
      </c>
      <c r="H17">
        <v>4</v>
      </c>
      <c r="J17" t="s">
        <v>47</v>
      </c>
      <c r="K17">
        <v>2</v>
      </c>
      <c r="L17">
        <v>0</v>
      </c>
    </row>
    <row r="18" spans="1:12" x14ac:dyDescent="0.25">
      <c r="A18" t="s">
        <v>60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1</v>
      </c>
      <c r="G18" t="s">
        <v>182</v>
      </c>
      <c r="H18">
        <v>3</v>
      </c>
      <c r="J18" t="s">
        <v>64</v>
      </c>
      <c r="K18">
        <v>2</v>
      </c>
      <c r="L18">
        <v>0</v>
      </c>
    </row>
    <row r="19" spans="1:12" x14ac:dyDescent="0.25">
      <c r="A19" t="s">
        <v>41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53</v>
      </c>
      <c r="G19" t="s">
        <v>172</v>
      </c>
      <c r="H19">
        <v>3</v>
      </c>
      <c r="J19" t="s">
        <v>1</v>
      </c>
      <c r="K19">
        <v>1</v>
      </c>
      <c r="L19">
        <v>0</v>
      </c>
    </row>
    <row r="20" spans="1:12" x14ac:dyDescent="0.25">
      <c r="F20" t="s">
        <v>53</v>
      </c>
      <c r="G20" t="s">
        <v>173</v>
      </c>
      <c r="H20">
        <v>3</v>
      </c>
    </row>
    <row r="21" spans="1:12" x14ac:dyDescent="0.25">
      <c r="F21" t="s">
        <v>10</v>
      </c>
      <c r="G21" t="s">
        <v>186</v>
      </c>
      <c r="H21">
        <v>3</v>
      </c>
    </row>
    <row r="22" spans="1:12" x14ac:dyDescent="0.25">
      <c r="F22" t="s">
        <v>23</v>
      </c>
      <c r="G22" t="s">
        <v>166</v>
      </c>
      <c r="H22">
        <v>3</v>
      </c>
    </row>
    <row r="23" spans="1:12" x14ac:dyDescent="0.25">
      <c r="F23" t="s">
        <v>1</v>
      </c>
      <c r="G23" t="s">
        <v>181</v>
      </c>
      <c r="H23">
        <v>2</v>
      </c>
    </row>
    <row r="24" spans="1:12" x14ac:dyDescent="0.25">
      <c r="F24" t="s">
        <v>53</v>
      </c>
      <c r="G24" t="s">
        <v>206</v>
      </c>
      <c r="H24">
        <v>2</v>
      </c>
    </row>
    <row r="25" spans="1:12" x14ac:dyDescent="0.25">
      <c r="F25" t="s">
        <v>47</v>
      </c>
      <c r="G25" t="s">
        <v>190</v>
      </c>
      <c r="H25">
        <v>2</v>
      </c>
    </row>
    <row r="26" spans="1:12" x14ac:dyDescent="0.25">
      <c r="F26" t="s">
        <v>47</v>
      </c>
      <c r="G26" t="s">
        <v>212</v>
      </c>
      <c r="H26">
        <v>2</v>
      </c>
    </row>
    <row r="27" spans="1:12" x14ac:dyDescent="0.25">
      <c r="F27" t="s">
        <v>40</v>
      </c>
      <c r="G27" t="s">
        <v>207</v>
      </c>
      <c r="H27">
        <v>2</v>
      </c>
    </row>
    <row r="28" spans="1:12" x14ac:dyDescent="0.25">
      <c r="F28" t="s">
        <v>40</v>
      </c>
      <c r="G28" t="s">
        <v>228</v>
      </c>
      <c r="H28">
        <v>2</v>
      </c>
    </row>
    <row r="29" spans="1:12" x14ac:dyDescent="0.25">
      <c r="F29" t="s">
        <v>69</v>
      </c>
      <c r="G29" t="s">
        <v>202</v>
      </c>
      <c r="H29">
        <v>2</v>
      </c>
    </row>
    <row r="30" spans="1:12" x14ac:dyDescent="0.25">
      <c r="F30" t="s">
        <v>69</v>
      </c>
      <c r="G30" t="s">
        <v>215</v>
      </c>
      <c r="H30">
        <v>2</v>
      </c>
    </row>
    <row r="31" spans="1:12" x14ac:dyDescent="0.25">
      <c r="F31" t="s">
        <v>69</v>
      </c>
      <c r="G31" t="s">
        <v>217</v>
      </c>
      <c r="H31">
        <v>2</v>
      </c>
    </row>
    <row r="32" spans="1:12" x14ac:dyDescent="0.25">
      <c r="F32" t="s">
        <v>56</v>
      </c>
      <c r="G32" t="s">
        <v>264</v>
      </c>
      <c r="H32">
        <v>2</v>
      </c>
    </row>
    <row r="33" spans="6:8" x14ac:dyDescent="0.25">
      <c r="F33" t="s">
        <v>56</v>
      </c>
      <c r="G33" t="s">
        <v>266</v>
      </c>
      <c r="H33">
        <v>2</v>
      </c>
    </row>
    <row r="34" spans="6:8" x14ac:dyDescent="0.25">
      <c r="F34" t="s">
        <v>23</v>
      </c>
      <c r="G34" t="s">
        <v>218</v>
      </c>
      <c r="H34">
        <v>2</v>
      </c>
    </row>
    <row r="35" spans="6:8" x14ac:dyDescent="0.25">
      <c r="F35" t="s">
        <v>51</v>
      </c>
      <c r="G35" t="s">
        <v>192</v>
      </c>
      <c r="H35">
        <v>2</v>
      </c>
    </row>
    <row r="36" spans="6:8" x14ac:dyDescent="0.25">
      <c r="F36" t="s">
        <v>258</v>
      </c>
      <c r="G36" t="s">
        <v>260</v>
      </c>
      <c r="H36">
        <v>2</v>
      </c>
    </row>
    <row r="37" spans="6:8" x14ac:dyDescent="0.25">
      <c r="F37" t="s">
        <v>258</v>
      </c>
      <c r="G37" t="s">
        <v>280</v>
      </c>
      <c r="H37">
        <v>2</v>
      </c>
    </row>
    <row r="38" spans="6:8" x14ac:dyDescent="0.25">
      <c r="F38" t="s">
        <v>46</v>
      </c>
      <c r="G38" t="s">
        <v>171</v>
      </c>
      <c r="H38">
        <v>2</v>
      </c>
    </row>
    <row r="39" spans="6:8" x14ac:dyDescent="0.25">
      <c r="F39" t="s">
        <v>9</v>
      </c>
      <c r="G39" t="s">
        <v>158</v>
      </c>
      <c r="H39">
        <v>2</v>
      </c>
    </row>
    <row r="40" spans="6:8" x14ac:dyDescent="0.25">
      <c r="F40" t="s">
        <v>1</v>
      </c>
      <c r="G40" t="s">
        <v>180</v>
      </c>
      <c r="H40">
        <v>1</v>
      </c>
    </row>
    <row r="41" spans="6:8" x14ac:dyDescent="0.25">
      <c r="F41" t="s">
        <v>1</v>
      </c>
      <c r="G41" t="s">
        <v>183</v>
      </c>
      <c r="H41">
        <v>1</v>
      </c>
    </row>
    <row r="42" spans="6:8" x14ac:dyDescent="0.25">
      <c r="F42" t="s">
        <v>41</v>
      </c>
      <c r="G42" t="s">
        <v>168</v>
      </c>
      <c r="H42">
        <v>1</v>
      </c>
    </row>
    <row r="43" spans="6:8" x14ac:dyDescent="0.25">
      <c r="F43" t="s">
        <v>41</v>
      </c>
      <c r="G43" t="s">
        <v>169</v>
      </c>
      <c r="H43">
        <v>1</v>
      </c>
    </row>
    <row r="44" spans="6:8" x14ac:dyDescent="0.25">
      <c r="F44" t="s">
        <v>41</v>
      </c>
      <c r="G44" t="s">
        <v>199</v>
      </c>
      <c r="H44">
        <v>1</v>
      </c>
    </row>
    <row r="45" spans="6:8" x14ac:dyDescent="0.25">
      <c r="F45" t="s">
        <v>60</v>
      </c>
      <c r="G45" t="s">
        <v>179</v>
      </c>
      <c r="H45">
        <v>1</v>
      </c>
    </row>
    <row r="46" spans="6:8" x14ac:dyDescent="0.25">
      <c r="F46" t="s">
        <v>15</v>
      </c>
      <c r="G46" t="s">
        <v>176</v>
      </c>
      <c r="H46">
        <v>1</v>
      </c>
    </row>
    <row r="47" spans="6:8" x14ac:dyDescent="0.25">
      <c r="F47" t="s">
        <v>15</v>
      </c>
      <c r="G47" t="s">
        <v>177</v>
      </c>
      <c r="H47">
        <v>1</v>
      </c>
    </row>
    <row r="48" spans="6:8" x14ac:dyDescent="0.25">
      <c r="F48" t="s">
        <v>15</v>
      </c>
      <c r="G48" t="s">
        <v>178</v>
      </c>
      <c r="H48">
        <v>1</v>
      </c>
    </row>
    <row r="49" spans="6:8" x14ac:dyDescent="0.25">
      <c r="F49" t="s">
        <v>15</v>
      </c>
      <c r="G49" t="s">
        <v>150</v>
      </c>
      <c r="H49">
        <v>1</v>
      </c>
    </row>
    <row r="50" spans="6:8" x14ac:dyDescent="0.25">
      <c r="F50" t="s">
        <v>15</v>
      </c>
      <c r="G50" t="s">
        <v>214</v>
      </c>
      <c r="H50">
        <v>1</v>
      </c>
    </row>
    <row r="51" spans="6:8" x14ac:dyDescent="0.25">
      <c r="F51" t="s">
        <v>47</v>
      </c>
      <c r="G51" t="s">
        <v>189</v>
      </c>
      <c r="H51">
        <v>1</v>
      </c>
    </row>
    <row r="52" spans="6:8" x14ac:dyDescent="0.25">
      <c r="F52" t="s">
        <v>47</v>
      </c>
      <c r="G52" t="s">
        <v>191</v>
      </c>
      <c r="H52">
        <v>1</v>
      </c>
    </row>
    <row r="53" spans="6:8" x14ac:dyDescent="0.25">
      <c r="F53" t="s">
        <v>47</v>
      </c>
      <c r="G53" t="s">
        <v>213</v>
      </c>
      <c r="H53">
        <v>1</v>
      </c>
    </row>
    <row r="54" spans="6:8" x14ac:dyDescent="0.25">
      <c r="F54" t="s">
        <v>10</v>
      </c>
      <c r="G54" t="s">
        <v>184</v>
      </c>
      <c r="H54">
        <v>1</v>
      </c>
    </row>
    <row r="55" spans="6:8" x14ac:dyDescent="0.25">
      <c r="F55" t="s">
        <v>10</v>
      </c>
      <c r="G55" t="s">
        <v>187</v>
      </c>
      <c r="H55">
        <v>1</v>
      </c>
    </row>
    <row r="56" spans="6:8" x14ac:dyDescent="0.25">
      <c r="F56" t="s">
        <v>10</v>
      </c>
      <c r="G56" t="s">
        <v>188</v>
      </c>
      <c r="H56">
        <v>1</v>
      </c>
    </row>
    <row r="57" spans="6:8" x14ac:dyDescent="0.25">
      <c r="F57" t="s">
        <v>10</v>
      </c>
      <c r="G57" t="s">
        <v>219</v>
      </c>
      <c r="H57">
        <v>1</v>
      </c>
    </row>
    <row r="58" spans="6:8" x14ac:dyDescent="0.25">
      <c r="F58" t="s">
        <v>10</v>
      </c>
      <c r="G58" t="s">
        <v>220</v>
      </c>
      <c r="H58">
        <v>1</v>
      </c>
    </row>
    <row r="59" spans="6:8" x14ac:dyDescent="0.25">
      <c r="F59" t="s">
        <v>10</v>
      </c>
      <c r="G59" t="s">
        <v>261</v>
      </c>
      <c r="H59">
        <v>1</v>
      </c>
    </row>
    <row r="60" spans="6:8" x14ac:dyDescent="0.25">
      <c r="F60" t="s">
        <v>10</v>
      </c>
      <c r="G60" t="s">
        <v>262</v>
      </c>
      <c r="H60">
        <v>1</v>
      </c>
    </row>
    <row r="61" spans="6:8" x14ac:dyDescent="0.25">
      <c r="F61" t="s">
        <v>10</v>
      </c>
      <c r="G61" t="s">
        <v>263</v>
      </c>
      <c r="H61">
        <v>1</v>
      </c>
    </row>
    <row r="62" spans="6:8" x14ac:dyDescent="0.25">
      <c r="F62" t="s">
        <v>5</v>
      </c>
      <c r="G62" t="s">
        <v>170</v>
      </c>
      <c r="H62">
        <v>1</v>
      </c>
    </row>
    <row r="63" spans="6:8" x14ac:dyDescent="0.25">
      <c r="F63" t="s">
        <v>5</v>
      </c>
      <c r="G63" t="s">
        <v>116</v>
      </c>
      <c r="H63">
        <v>1</v>
      </c>
    </row>
    <row r="64" spans="6:8" x14ac:dyDescent="0.25">
      <c r="F64" t="s">
        <v>40</v>
      </c>
      <c r="G64" t="s">
        <v>209</v>
      </c>
      <c r="H64">
        <v>1</v>
      </c>
    </row>
    <row r="65" spans="6:8" x14ac:dyDescent="0.25">
      <c r="F65" t="s">
        <v>40</v>
      </c>
      <c r="G65" t="s">
        <v>210</v>
      </c>
      <c r="H65">
        <v>1</v>
      </c>
    </row>
    <row r="66" spans="6:8" x14ac:dyDescent="0.25">
      <c r="F66" t="s">
        <v>69</v>
      </c>
      <c r="G66" t="s">
        <v>201</v>
      </c>
      <c r="H66">
        <v>1</v>
      </c>
    </row>
    <row r="67" spans="6:8" x14ac:dyDescent="0.25">
      <c r="F67" t="s">
        <v>69</v>
      </c>
      <c r="G67" t="s">
        <v>216</v>
      </c>
      <c r="H67">
        <v>1</v>
      </c>
    </row>
    <row r="68" spans="6:8" x14ac:dyDescent="0.25">
      <c r="F68" t="s">
        <v>56</v>
      </c>
      <c r="G68" t="s">
        <v>198</v>
      </c>
      <c r="H68">
        <v>1</v>
      </c>
    </row>
    <row r="69" spans="6:8" x14ac:dyDescent="0.25">
      <c r="F69" t="s">
        <v>56</v>
      </c>
      <c r="G69" t="s">
        <v>265</v>
      </c>
      <c r="H69">
        <v>1</v>
      </c>
    </row>
    <row r="70" spans="6:8" x14ac:dyDescent="0.25">
      <c r="F70" t="s">
        <v>23</v>
      </c>
      <c r="G70" t="s">
        <v>167</v>
      </c>
      <c r="H70">
        <v>1</v>
      </c>
    </row>
    <row r="71" spans="6:8" x14ac:dyDescent="0.25">
      <c r="F71" t="s">
        <v>23</v>
      </c>
      <c r="G71" t="s">
        <v>283</v>
      </c>
      <c r="H71">
        <v>1</v>
      </c>
    </row>
    <row r="72" spans="6:8" x14ac:dyDescent="0.25">
      <c r="F72" t="s">
        <v>23</v>
      </c>
      <c r="G72" t="s">
        <v>284</v>
      </c>
      <c r="H72">
        <v>1</v>
      </c>
    </row>
    <row r="73" spans="6:8" x14ac:dyDescent="0.25">
      <c r="F73" t="s">
        <v>51</v>
      </c>
      <c r="G73" t="s">
        <v>193</v>
      </c>
      <c r="H73">
        <v>1</v>
      </c>
    </row>
    <row r="74" spans="6:8" x14ac:dyDescent="0.25">
      <c r="F74" t="s">
        <v>51</v>
      </c>
      <c r="G74" t="s">
        <v>194</v>
      </c>
      <c r="H74">
        <v>1</v>
      </c>
    </row>
    <row r="75" spans="6:8" x14ac:dyDescent="0.25">
      <c r="F75" t="s">
        <v>51</v>
      </c>
      <c r="G75" t="s">
        <v>195</v>
      </c>
      <c r="H75">
        <v>1</v>
      </c>
    </row>
    <row r="76" spans="6:8" x14ac:dyDescent="0.25">
      <c r="F76" t="s">
        <v>258</v>
      </c>
      <c r="G76" t="s">
        <v>267</v>
      </c>
      <c r="H76">
        <v>1</v>
      </c>
    </row>
    <row r="77" spans="6:8" x14ac:dyDescent="0.25">
      <c r="F77" t="s">
        <v>258</v>
      </c>
      <c r="G77" t="s">
        <v>281</v>
      </c>
      <c r="H77">
        <v>1</v>
      </c>
    </row>
    <row r="78" spans="6:8" x14ac:dyDescent="0.25">
      <c r="F78" t="s">
        <v>258</v>
      </c>
      <c r="G78" t="s">
        <v>282</v>
      </c>
      <c r="H78">
        <v>1</v>
      </c>
    </row>
    <row r="79" spans="6:8" x14ac:dyDescent="0.25">
      <c r="F79" t="s">
        <v>46</v>
      </c>
      <c r="G79" t="s">
        <v>204</v>
      </c>
      <c r="H79">
        <v>1</v>
      </c>
    </row>
    <row r="80" spans="6:8" x14ac:dyDescent="0.25">
      <c r="F80" t="s">
        <v>46</v>
      </c>
      <c r="G80" t="s">
        <v>205</v>
      </c>
      <c r="H80">
        <v>1</v>
      </c>
    </row>
    <row r="81" spans="6:8" x14ac:dyDescent="0.25">
      <c r="F81" t="s">
        <v>46</v>
      </c>
      <c r="G81" t="s">
        <v>268</v>
      </c>
      <c r="H81">
        <v>1</v>
      </c>
    </row>
    <row r="82" spans="6:8" x14ac:dyDescent="0.25">
      <c r="F82" t="s">
        <v>9</v>
      </c>
      <c r="G82" t="s">
        <v>174</v>
      </c>
      <c r="H82">
        <v>1</v>
      </c>
    </row>
    <row r="83" spans="6:8" x14ac:dyDescent="0.25">
      <c r="F83" t="s">
        <v>9</v>
      </c>
      <c r="G83" t="s">
        <v>175</v>
      </c>
      <c r="H83">
        <v>1</v>
      </c>
    </row>
    <row r="84" spans="6:8" x14ac:dyDescent="0.25">
      <c r="F84" t="s">
        <v>9</v>
      </c>
      <c r="G84" t="s">
        <v>196</v>
      </c>
      <c r="H84">
        <v>1</v>
      </c>
    </row>
    <row r="85" spans="6:8" x14ac:dyDescent="0.25">
      <c r="F85" t="s">
        <v>36</v>
      </c>
      <c r="G85" t="s">
        <v>162</v>
      </c>
      <c r="H85">
        <v>1</v>
      </c>
    </row>
    <row r="86" spans="6:8" x14ac:dyDescent="0.25">
      <c r="F86" t="s">
        <v>36</v>
      </c>
      <c r="G86" t="s">
        <v>203</v>
      </c>
      <c r="H86">
        <v>1</v>
      </c>
    </row>
    <row r="87" spans="6:8" x14ac:dyDescent="0.25">
      <c r="F87" t="s">
        <v>36</v>
      </c>
      <c r="G87" t="s">
        <v>211</v>
      </c>
      <c r="H87">
        <v>1</v>
      </c>
    </row>
    <row r="88" spans="6:8" x14ac:dyDescent="0.25">
      <c r="F88" t="s">
        <v>36</v>
      </c>
      <c r="G88" t="s">
        <v>269</v>
      </c>
      <c r="H88">
        <v>1</v>
      </c>
    </row>
  </sheetData>
  <sheetProtection algorithmName="SHA-512" hashValue="pg18VYAFBClw/qjZVobLOyOlWZEA7v9rw1RmeXWmam6QVYWHDk/RFoYsthh2sgjO2vM8wz1sJcQyFclUaaw/5A==" saltValue="/Qvj4OFtli4OtnT4DPyC6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J18" sqref="J18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265" t="s">
        <v>270</v>
      </c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2" x14ac:dyDescent="0.25">
      <c r="A2" t="s">
        <v>30</v>
      </c>
      <c r="B2" t="s">
        <v>93</v>
      </c>
      <c r="C2" t="s">
        <v>94</v>
      </c>
      <c r="D2" t="s">
        <v>117</v>
      </c>
      <c r="F2" t="s">
        <v>30</v>
      </c>
      <c r="G2" t="s">
        <v>95</v>
      </c>
      <c r="H2" t="s">
        <v>96</v>
      </c>
      <c r="J2" t="s">
        <v>30</v>
      </c>
      <c r="K2" t="s">
        <v>97</v>
      </c>
      <c r="L2" t="s">
        <v>98</v>
      </c>
    </row>
    <row r="3" spans="1:12" x14ac:dyDescent="0.25">
      <c r="A3" t="s">
        <v>10</v>
      </c>
      <c r="B3">
        <v>19</v>
      </c>
      <c r="C3">
        <v>5</v>
      </c>
      <c r="D3" s="172">
        <f>Tabela15817[[#This Row],[GOLS PRÓ]]-Tabela15817[[#This Row],[GOLS CONTRA]]</f>
        <v>14</v>
      </c>
      <c r="F3" t="s">
        <v>40</v>
      </c>
      <c r="G3" t="s">
        <v>123</v>
      </c>
      <c r="H3">
        <v>5</v>
      </c>
      <c r="J3" t="s">
        <v>18</v>
      </c>
      <c r="K3">
        <v>6</v>
      </c>
      <c r="L3">
        <v>0</v>
      </c>
    </row>
    <row r="4" spans="1:12" x14ac:dyDescent="0.25">
      <c r="A4" t="s">
        <v>40</v>
      </c>
      <c r="B4">
        <v>16</v>
      </c>
      <c r="C4">
        <v>11</v>
      </c>
      <c r="D4">
        <f>Tabela15817[[#This Row],[GOLS PRÓ]]-Tabela15817[[#This Row],[GOLS CONTRA]]</f>
        <v>5</v>
      </c>
      <c r="F4" t="s">
        <v>18</v>
      </c>
      <c r="G4" t="s">
        <v>236</v>
      </c>
      <c r="H4">
        <v>5</v>
      </c>
      <c r="J4" t="s">
        <v>221</v>
      </c>
      <c r="K4">
        <v>3</v>
      </c>
      <c r="L4">
        <v>0</v>
      </c>
    </row>
    <row r="5" spans="1:12" x14ac:dyDescent="0.25">
      <c r="A5" t="s">
        <v>3</v>
      </c>
      <c r="B5">
        <v>13</v>
      </c>
      <c r="C5">
        <v>11</v>
      </c>
      <c r="D5" s="172">
        <f>Tabela15817[[#This Row],[GOLS PRÓ]]-Tabela15817[[#This Row],[GOLS CONTRA]]</f>
        <v>2</v>
      </c>
      <c r="F5" t="s">
        <v>3</v>
      </c>
      <c r="G5" t="s">
        <v>247</v>
      </c>
      <c r="H5">
        <v>4</v>
      </c>
      <c r="J5" t="s">
        <v>40</v>
      </c>
      <c r="K5">
        <v>3</v>
      </c>
      <c r="L5">
        <v>1</v>
      </c>
    </row>
    <row r="6" spans="1:12" x14ac:dyDescent="0.25">
      <c r="A6" t="s">
        <v>221</v>
      </c>
      <c r="B6">
        <v>15</v>
      </c>
      <c r="C6">
        <v>13</v>
      </c>
      <c r="D6" s="172">
        <f>Tabela15817[[#This Row],[GOLS PRÓ]]-Tabela15817[[#This Row],[GOLS CONTRA]]</f>
        <v>2</v>
      </c>
      <c r="F6" t="s">
        <v>46</v>
      </c>
      <c r="G6" t="s">
        <v>224</v>
      </c>
      <c r="H6">
        <v>4</v>
      </c>
      <c r="J6" t="s">
        <v>3</v>
      </c>
      <c r="K6">
        <v>3</v>
      </c>
      <c r="L6">
        <v>1</v>
      </c>
    </row>
    <row r="7" spans="1:12" x14ac:dyDescent="0.25">
      <c r="A7" t="s">
        <v>18</v>
      </c>
      <c r="B7">
        <v>12</v>
      </c>
      <c r="C7">
        <v>14</v>
      </c>
      <c r="D7" s="172">
        <f>Tabela15817[[#This Row],[GOLS PRÓ]]-Tabela15817[[#This Row],[GOLS CONTRA]]</f>
        <v>-2</v>
      </c>
      <c r="F7" t="s">
        <v>10</v>
      </c>
      <c r="G7" t="s">
        <v>243</v>
      </c>
      <c r="H7">
        <v>3</v>
      </c>
      <c r="J7" t="s">
        <v>10</v>
      </c>
      <c r="K7">
        <v>1</v>
      </c>
      <c r="L7">
        <v>0</v>
      </c>
    </row>
    <row r="8" spans="1:12" x14ac:dyDescent="0.25">
      <c r="A8" t="s">
        <v>15</v>
      </c>
      <c r="B8">
        <v>9</v>
      </c>
      <c r="C8">
        <v>13</v>
      </c>
      <c r="D8">
        <f>Tabela15817[[#This Row],[GOLS PRÓ]]-Tabela15817[[#This Row],[GOLS CONTRA]]</f>
        <v>-4</v>
      </c>
      <c r="F8" t="s">
        <v>10</v>
      </c>
      <c r="G8" t="s">
        <v>244</v>
      </c>
      <c r="H8">
        <v>3</v>
      </c>
      <c r="J8" t="s">
        <v>5</v>
      </c>
      <c r="K8">
        <v>0</v>
      </c>
      <c r="L8">
        <v>0</v>
      </c>
    </row>
    <row r="9" spans="1:12" x14ac:dyDescent="0.25">
      <c r="A9" t="s">
        <v>5</v>
      </c>
      <c r="B9">
        <v>7</v>
      </c>
      <c r="C9">
        <v>12</v>
      </c>
      <c r="D9">
        <f>Tabela15817[[#This Row],[GOLS PRÓ]]-Tabela15817[[#This Row],[GOLS CONTRA]]</f>
        <v>-5</v>
      </c>
      <c r="F9" t="s">
        <v>40</v>
      </c>
      <c r="G9" t="s">
        <v>271</v>
      </c>
      <c r="H9">
        <v>3</v>
      </c>
      <c r="J9" t="s">
        <v>15</v>
      </c>
      <c r="K9">
        <v>0</v>
      </c>
      <c r="L9">
        <v>0</v>
      </c>
    </row>
    <row r="10" spans="1:12" x14ac:dyDescent="0.25">
      <c r="F10" t="s">
        <v>18</v>
      </c>
      <c r="G10" t="s">
        <v>237</v>
      </c>
      <c r="H10">
        <v>3</v>
      </c>
    </row>
    <row r="11" spans="1:12" x14ac:dyDescent="0.25">
      <c r="F11" t="s">
        <v>46</v>
      </c>
      <c r="G11" t="s">
        <v>225</v>
      </c>
      <c r="H11">
        <v>3</v>
      </c>
    </row>
    <row r="12" spans="1:12" x14ac:dyDescent="0.25">
      <c r="F12" t="s">
        <v>15</v>
      </c>
      <c r="G12" t="s">
        <v>150</v>
      </c>
      <c r="H12">
        <v>2</v>
      </c>
    </row>
    <row r="13" spans="1:12" x14ac:dyDescent="0.25">
      <c r="F13" t="s">
        <v>15</v>
      </c>
      <c r="G13" t="s">
        <v>233</v>
      </c>
      <c r="H13">
        <v>2</v>
      </c>
    </row>
    <row r="14" spans="1:12" x14ac:dyDescent="0.25">
      <c r="F14" t="s">
        <v>15</v>
      </c>
      <c r="G14" t="s">
        <v>235</v>
      </c>
      <c r="H14">
        <v>2</v>
      </c>
    </row>
    <row r="15" spans="1:12" x14ac:dyDescent="0.25">
      <c r="F15" t="s">
        <v>3</v>
      </c>
      <c r="G15" t="s">
        <v>229</v>
      </c>
      <c r="H15">
        <v>2</v>
      </c>
    </row>
    <row r="16" spans="1:12" x14ac:dyDescent="0.25">
      <c r="F16" t="s">
        <v>3</v>
      </c>
      <c r="G16" t="s">
        <v>146</v>
      </c>
      <c r="H16">
        <v>2</v>
      </c>
    </row>
    <row r="17" spans="6:8" x14ac:dyDescent="0.25">
      <c r="F17" t="s">
        <v>10</v>
      </c>
      <c r="G17" t="s">
        <v>242</v>
      </c>
      <c r="H17">
        <v>2</v>
      </c>
    </row>
    <row r="18" spans="6:8" x14ac:dyDescent="0.25">
      <c r="F18" t="s">
        <v>10</v>
      </c>
      <c r="G18" t="s">
        <v>251</v>
      </c>
      <c r="H18">
        <v>2</v>
      </c>
    </row>
    <row r="19" spans="6:8" x14ac:dyDescent="0.25">
      <c r="F19" t="s">
        <v>10</v>
      </c>
      <c r="G19" t="s">
        <v>263</v>
      </c>
      <c r="H19">
        <v>2</v>
      </c>
    </row>
    <row r="20" spans="6:8" x14ac:dyDescent="0.25">
      <c r="F20" t="s">
        <v>5</v>
      </c>
      <c r="G20" t="s">
        <v>232</v>
      </c>
      <c r="H20">
        <v>2</v>
      </c>
    </row>
    <row r="21" spans="6:8" x14ac:dyDescent="0.25">
      <c r="F21" t="s">
        <v>40</v>
      </c>
      <c r="G21" t="s">
        <v>228</v>
      </c>
      <c r="H21">
        <v>2</v>
      </c>
    </row>
    <row r="22" spans="6:8" x14ac:dyDescent="0.25">
      <c r="F22" t="s">
        <v>18</v>
      </c>
      <c r="G22" t="s">
        <v>238</v>
      </c>
      <c r="H22">
        <v>2</v>
      </c>
    </row>
    <row r="23" spans="6:8" x14ac:dyDescent="0.25">
      <c r="F23" t="s">
        <v>46</v>
      </c>
      <c r="G23" t="s">
        <v>272</v>
      </c>
      <c r="H23">
        <v>2</v>
      </c>
    </row>
    <row r="24" spans="6:8" x14ac:dyDescent="0.25">
      <c r="F24" t="s">
        <v>15</v>
      </c>
      <c r="G24" t="s">
        <v>234</v>
      </c>
      <c r="H24">
        <v>1</v>
      </c>
    </row>
    <row r="25" spans="6:8" x14ac:dyDescent="0.25">
      <c r="F25" t="s">
        <v>3</v>
      </c>
      <c r="G25" t="s">
        <v>230</v>
      </c>
      <c r="H25">
        <v>1</v>
      </c>
    </row>
    <row r="26" spans="6:8" x14ac:dyDescent="0.25">
      <c r="F26" t="s">
        <v>10</v>
      </c>
      <c r="G26" t="s">
        <v>248</v>
      </c>
      <c r="H26">
        <v>1</v>
      </c>
    </row>
    <row r="27" spans="6:8" x14ac:dyDescent="0.25">
      <c r="F27" t="s">
        <v>10</v>
      </c>
      <c r="G27" t="s">
        <v>249</v>
      </c>
      <c r="H27">
        <v>1</v>
      </c>
    </row>
    <row r="28" spans="6:8" x14ac:dyDescent="0.25">
      <c r="F28" t="s">
        <v>10</v>
      </c>
      <c r="G28" t="s">
        <v>250</v>
      </c>
      <c r="H28">
        <v>1</v>
      </c>
    </row>
    <row r="29" spans="6:8" x14ac:dyDescent="0.25">
      <c r="F29" t="s">
        <v>10</v>
      </c>
      <c r="G29" t="s">
        <v>273</v>
      </c>
      <c r="H29">
        <v>1</v>
      </c>
    </row>
    <row r="30" spans="6:8" x14ac:dyDescent="0.25">
      <c r="F30" t="s">
        <v>10</v>
      </c>
      <c r="G30" t="s">
        <v>274</v>
      </c>
      <c r="H30">
        <v>1</v>
      </c>
    </row>
    <row r="31" spans="6:8" x14ac:dyDescent="0.25">
      <c r="F31" t="s">
        <v>5</v>
      </c>
      <c r="G31" t="s">
        <v>231</v>
      </c>
      <c r="H31">
        <v>1</v>
      </c>
    </row>
    <row r="32" spans="6:8" x14ac:dyDescent="0.25">
      <c r="F32" t="s">
        <v>5</v>
      </c>
      <c r="G32" t="s">
        <v>240</v>
      </c>
      <c r="H32">
        <v>1</v>
      </c>
    </row>
    <row r="33" spans="6:8" x14ac:dyDescent="0.25">
      <c r="F33" t="s">
        <v>5</v>
      </c>
      <c r="G33" t="s">
        <v>241</v>
      </c>
      <c r="H33">
        <v>1</v>
      </c>
    </row>
    <row r="34" spans="6:8" x14ac:dyDescent="0.25">
      <c r="F34" t="s">
        <v>40</v>
      </c>
      <c r="G34" t="s">
        <v>226</v>
      </c>
      <c r="H34">
        <v>1</v>
      </c>
    </row>
    <row r="35" spans="6:8" x14ac:dyDescent="0.25">
      <c r="F35" t="s">
        <v>40</v>
      </c>
      <c r="G35" t="s">
        <v>227</v>
      </c>
      <c r="H35">
        <v>1</v>
      </c>
    </row>
    <row r="36" spans="6:8" x14ac:dyDescent="0.25">
      <c r="F36" t="s">
        <v>40</v>
      </c>
      <c r="G36" t="s">
        <v>275</v>
      </c>
      <c r="H36">
        <v>1</v>
      </c>
    </row>
    <row r="37" spans="6:8" x14ac:dyDescent="0.25">
      <c r="F37" t="s">
        <v>40</v>
      </c>
      <c r="G37" t="s">
        <v>276</v>
      </c>
      <c r="H37">
        <v>1</v>
      </c>
    </row>
    <row r="38" spans="6:8" x14ac:dyDescent="0.25">
      <c r="F38" t="s">
        <v>18</v>
      </c>
      <c r="G38" t="s">
        <v>277</v>
      </c>
      <c r="H38">
        <v>1</v>
      </c>
    </row>
    <row r="39" spans="6:8" x14ac:dyDescent="0.25">
      <c r="F39" t="s">
        <v>18</v>
      </c>
      <c r="G39" t="s">
        <v>278</v>
      </c>
      <c r="H39">
        <v>1</v>
      </c>
    </row>
    <row r="40" spans="6:8" x14ac:dyDescent="0.25">
      <c r="F40" t="s">
        <v>46</v>
      </c>
      <c r="G40" t="s">
        <v>222</v>
      </c>
      <c r="H40">
        <v>1</v>
      </c>
    </row>
    <row r="41" spans="6:8" x14ac:dyDescent="0.25">
      <c r="F41" t="s">
        <v>46</v>
      </c>
      <c r="G41" t="s">
        <v>223</v>
      </c>
      <c r="H41">
        <v>1</v>
      </c>
    </row>
    <row r="42" spans="6:8" x14ac:dyDescent="0.25">
      <c r="F42" t="s">
        <v>46</v>
      </c>
      <c r="G42" t="s">
        <v>239</v>
      </c>
      <c r="H42">
        <v>1</v>
      </c>
    </row>
    <row r="43" spans="6:8" x14ac:dyDescent="0.25">
      <c r="F43" t="s">
        <v>46</v>
      </c>
      <c r="G43" t="s">
        <v>245</v>
      </c>
      <c r="H43">
        <v>1</v>
      </c>
    </row>
    <row r="44" spans="6:8" x14ac:dyDescent="0.25">
      <c r="F44" t="s">
        <v>46</v>
      </c>
      <c r="G44" t="s">
        <v>246</v>
      </c>
      <c r="H44">
        <v>1</v>
      </c>
    </row>
    <row r="45" spans="6:8" x14ac:dyDescent="0.25">
      <c r="F45" t="s">
        <v>46</v>
      </c>
      <c r="G45" t="s">
        <v>279</v>
      </c>
      <c r="H45">
        <v>1</v>
      </c>
    </row>
  </sheetData>
  <sheetProtection algorithmName="SHA-512" hashValue="WyWwkuA9iKwz277TrGaX94UCSyGOMcqZ/yB4AG6Qhz5nBB+BGtkOvVKsn56pBoSiWa20Vfy4Zmh6h/P1C1Md7Q==" saltValue="AuRUJdSqzjHM7TXT4THJq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3"/>
  <sheetViews>
    <sheetView showGridLines="0" workbookViewId="0">
      <selection activeCell="E16" sqref="E16"/>
    </sheetView>
  </sheetViews>
  <sheetFormatPr defaultRowHeight="15" x14ac:dyDescent="0.25"/>
  <cols>
    <col min="2" max="2" width="34.140625" customWidth="1"/>
    <col min="3" max="3" width="9.42578125" bestFit="1" customWidth="1"/>
    <col min="4" max="4" width="12.28515625" bestFit="1" customWidth="1"/>
    <col min="5" max="5" width="52.28515625" customWidth="1"/>
  </cols>
  <sheetData>
    <row r="6" spans="2:5" x14ac:dyDescent="0.25">
      <c r="B6" s="173" t="s">
        <v>252</v>
      </c>
      <c r="C6" s="173" t="s">
        <v>82</v>
      </c>
      <c r="D6" s="173" t="s">
        <v>254</v>
      </c>
      <c r="E6" s="173" t="s">
        <v>253</v>
      </c>
    </row>
    <row r="7" spans="2:5" x14ac:dyDescent="0.25">
      <c r="B7" s="280" t="s">
        <v>255</v>
      </c>
      <c r="C7" s="174" t="s">
        <v>9</v>
      </c>
      <c r="D7" s="174" t="s">
        <v>256</v>
      </c>
      <c r="E7" s="174" t="s">
        <v>257</v>
      </c>
    </row>
    <row r="8" spans="2:5" x14ac:dyDescent="0.25">
      <c r="B8" s="280" t="s">
        <v>285</v>
      </c>
      <c r="C8" s="174" t="s">
        <v>15</v>
      </c>
      <c r="D8" s="174" t="s">
        <v>286</v>
      </c>
      <c r="E8" s="174" t="s">
        <v>257</v>
      </c>
    </row>
    <row r="9" spans="2:5" x14ac:dyDescent="0.25">
      <c r="B9" s="280"/>
      <c r="C9" s="174"/>
      <c r="D9" s="174"/>
      <c r="E9" s="174"/>
    </row>
    <row r="10" spans="2:5" x14ac:dyDescent="0.25">
      <c r="B10" s="280"/>
      <c r="C10" s="174"/>
      <c r="D10" s="174"/>
      <c r="E10" s="174"/>
    </row>
    <row r="11" spans="2:5" x14ac:dyDescent="0.25">
      <c r="B11" s="280"/>
      <c r="C11" s="174"/>
      <c r="D11" s="174"/>
      <c r="E11" s="174"/>
    </row>
    <row r="12" spans="2:5" x14ac:dyDescent="0.25">
      <c r="B12" s="280"/>
      <c r="C12" s="174"/>
      <c r="D12" s="174"/>
      <c r="E12" s="174"/>
    </row>
    <row r="13" spans="2:5" x14ac:dyDescent="0.25">
      <c r="B13" s="174"/>
      <c r="C13" s="174"/>
      <c r="D13" s="174"/>
      <c r="E13" s="174"/>
    </row>
  </sheetData>
  <sheetProtection algorithmName="SHA-512" hashValue="gvk2OEVAqDhz+RT1pCZR+1AppjAXb6yBKHUoqK8EmlUZD23XOQgI9FWMT0GfhPcGGpUNZGoEaR5XJQJaWev/BQ==" saltValue="N1K3AklkvEzyhCny5kPUzQ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activeCell="K3" sqref="K3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50" t="s">
        <v>82</v>
      </c>
      <c r="D5" s="150" t="s">
        <v>83</v>
      </c>
      <c r="E5" s="150" t="s">
        <v>84</v>
      </c>
    </row>
    <row r="6" spans="2:5" x14ac:dyDescent="0.25">
      <c r="B6" s="150" t="s">
        <v>76</v>
      </c>
    </row>
    <row r="7" spans="2:5" x14ac:dyDescent="0.25">
      <c r="B7" s="150" t="s">
        <v>77</v>
      </c>
    </row>
    <row r="8" spans="2:5" x14ac:dyDescent="0.25">
      <c r="B8" s="150" t="s">
        <v>78</v>
      </c>
    </row>
    <row r="9" spans="2:5" x14ac:dyDescent="0.25">
      <c r="B9" s="150" t="s">
        <v>79</v>
      </c>
    </row>
    <row r="10" spans="2:5" x14ac:dyDescent="0.25">
      <c r="B10" s="150" t="s">
        <v>80</v>
      </c>
    </row>
    <row r="11" spans="2:5" x14ac:dyDescent="0.25">
      <c r="B11" s="150" t="s">
        <v>81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90" zoomScaleNormal="90" workbookViewId="0">
      <selection activeCell="AA71" sqref="AA71"/>
    </sheetView>
  </sheetViews>
  <sheetFormatPr defaultColWidth="8.85546875" defaultRowHeight="12.75" x14ac:dyDescent="0.2"/>
  <cols>
    <col min="1" max="3" width="8.85546875" style="2"/>
    <col min="4" max="6" width="8.85546875" style="2" customWidth="1"/>
    <col min="7" max="7" width="8.85546875" style="2"/>
    <col min="8" max="8" width="13" style="2" customWidth="1"/>
    <col min="9" max="9" width="11.140625" style="2" customWidth="1"/>
    <col min="10" max="10" width="8.85546875" style="2"/>
    <col min="11" max="11" width="12.5703125" style="183" customWidth="1"/>
    <col min="12" max="12" width="8.85546875" style="183"/>
    <col min="13" max="13" width="12.5703125" style="2" customWidth="1"/>
    <col min="14" max="15" width="8.85546875" style="2"/>
    <col min="16" max="16" width="11.140625" style="2" customWidth="1"/>
    <col min="17" max="17" width="12.5703125" style="2" customWidth="1"/>
    <col min="18" max="18" width="12.28515625" style="2" customWidth="1"/>
    <col min="19" max="16384" width="8.85546875" style="2"/>
  </cols>
  <sheetData>
    <row r="1" spans="1:21" ht="13.35" customHeight="1" x14ac:dyDescent="0.4">
      <c r="C1" s="103"/>
      <c r="D1" s="103"/>
      <c r="E1" s="103"/>
      <c r="F1" s="103"/>
      <c r="G1" s="103"/>
      <c r="H1" s="103"/>
      <c r="I1" s="103"/>
      <c r="J1" s="103"/>
      <c r="K1" s="178"/>
      <c r="L1" s="178"/>
      <c r="M1" s="103"/>
      <c r="N1" s="103"/>
      <c r="O1" s="103"/>
      <c r="P1" s="103"/>
      <c r="Q1" s="103"/>
      <c r="R1" s="103"/>
      <c r="S1" s="103"/>
      <c r="T1" s="103"/>
    </row>
    <row r="2" spans="1:21" ht="13.35" customHeight="1" x14ac:dyDescent="0.4">
      <c r="F2" s="103"/>
      <c r="G2" s="103"/>
      <c r="H2" s="221" t="s">
        <v>49</v>
      </c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103"/>
      <c r="U2" s="103"/>
    </row>
    <row r="3" spans="1:21" ht="13.35" customHeight="1" x14ac:dyDescent="0.4">
      <c r="A3" s="103"/>
      <c r="B3" s="103"/>
      <c r="C3" s="103"/>
      <c r="D3" s="103"/>
      <c r="E3" s="103"/>
      <c r="F3" s="103"/>
      <c r="G3" s="103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103"/>
      <c r="U3" s="103"/>
    </row>
    <row r="4" spans="1:21" x14ac:dyDescent="0.2">
      <c r="B4" s="4"/>
      <c r="C4" s="4"/>
      <c r="D4" s="4"/>
      <c r="E4" s="4"/>
      <c r="F4" s="4"/>
      <c r="G4" s="4"/>
      <c r="H4" s="4"/>
      <c r="I4" s="4"/>
      <c r="J4" s="4"/>
      <c r="M4" s="4"/>
      <c r="N4" s="119" t="s">
        <v>5</v>
      </c>
      <c r="O4" s="3"/>
      <c r="P4" s="3"/>
    </row>
    <row r="5" spans="1:21" x14ac:dyDescent="0.2">
      <c r="B5" s="4"/>
      <c r="C5" s="4"/>
      <c r="D5" s="4"/>
      <c r="E5" s="4"/>
      <c r="F5" s="4"/>
      <c r="G5" s="4"/>
      <c r="H5" s="4"/>
      <c r="I5" s="4"/>
      <c r="J5" s="4"/>
      <c r="M5" s="4"/>
      <c r="N5" s="120" t="s">
        <v>36</v>
      </c>
      <c r="P5" s="5">
        <v>4</v>
      </c>
      <c r="Q5" s="3" t="s">
        <v>5</v>
      </c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M6" s="6" t="s">
        <v>47</v>
      </c>
      <c r="N6" s="121">
        <v>1</v>
      </c>
      <c r="O6" s="5"/>
      <c r="P6" s="7" t="s">
        <v>36</v>
      </c>
      <c r="Q6" s="5">
        <v>19</v>
      </c>
      <c r="R6" s="3" t="s">
        <v>5</v>
      </c>
    </row>
    <row r="7" spans="1:21" x14ac:dyDescent="0.2">
      <c r="B7" s="4"/>
      <c r="C7" s="4"/>
      <c r="D7" s="4"/>
      <c r="E7" s="4"/>
      <c r="F7" s="4"/>
      <c r="G7" s="4"/>
      <c r="H7" s="4"/>
      <c r="I7" s="6" t="s">
        <v>51</v>
      </c>
      <c r="J7" s="6"/>
      <c r="K7" s="104"/>
      <c r="L7" s="104"/>
      <c r="M7" s="8">
        <v>12</v>
      </c>
      <c r="N7" s="122" t="s">
        <v>47</v>
      </c>
      <c r="O7" s="7"/>
      <c r="Q7" s="10"/>
      <c r="R7" s="5">
        <v>27</v>
      </c>
    </row>
    <row r="8" spans="1:21" x14ac:dyDescent="0.2">
      <c r="B8" s="4"/>
      <c r="C8" s="4"/>
      <c r="D8" s="4"/>
      <c r="E8" s="4"/>
      <c r="F8" s="4"/>
      <c r="G8" s="4"/>
      <c r="H8" s="6" t="s">
        <v>56</v>
      </c>
      <c r="I8" s="8">
        <v>23</v>
      </c>
      <c r="J8" s="4"/>
      <c r="M8" s="11"/>
      <c r="N8" s="120" t="s">
        <v>46</v>
      </c>
      <c r="Q8" s="10"/>
      <c r="R8" s="10"/>
    </row>
    <row r="9" spans="1:21" x14ac:dyDescent="0.2">
      <c r="B9" s="4"/>
      <c r="C9" s="4"/>
      <c r="D9" s="4"/>
      <c r="E9" s="4"/>
      <c r="F9" s="4"/>
      <c r="G9" s="4"/>
      <c r="H9" s="8">
        <v>29</v>
      </c>
      <c r="I9" s="12" t="s">
        <v>56</v>
      </c>
      <c r="J9" s="4"/>
      <c r="M9" s="12" t="s">
        <v>51</v>
      </c>
      <c r="N9" s="121"/>
      <c r="O9" s="13"/>
      <c r="P9" s="5">
        <v>5</v>
      </c>
      <c r="Q9" s="7" t="s">
        <v>46</v>
      </c>
      <c r="R9" s="10"/>
      <c r="S9" s="3" t="s">
        <v>50</v>
      </c>
    </row>
    <row r="10" spans="1:21" x14ac:dyDescent="0.2">
      <c r="B10" s="4"/>
      <c r="C10" s="4"/>
      <c r="D10" s="4"/>
      <c r="E10" s="4"/>
      <c r="F10" s="4"/>
      <c r="G10" s="4"/>
      <c r="H10" s="11"/>
      <c r="I10" s="4"/>
      <c r="J10" s="4"/>
      <c r="M10" s="4"/>
      <c r="N10" s="122" t="s">
        <v>51</v>
      </c>
      <c r="O10" s="3"/>
      <c r="P10" s="7"/>
      <c r="R10" s="10"/>
      <c r="S10" s="5">
        <v>33</v>
      </c>
    </row>
    <row r="11" spans="1:21" x14ac:dyDescent="0.2">
      <c r="B11" s="4"/>
      <c r="C11" s="4"/>
      <c r="D11" s="4"/>
      <c r="E11" s="4"/>
      <c r="F11" s="6" t="s">
        <v>52</v>
      </c>
      <c r="G11" s="6"/>
      <c r="H11" s="11"/>
      <c r="I11" s="4"/>
      <c r="J11" s="4"/>
      <c r="M11" s="4"/>
      <c r="N11" s="120" t="s">
        <v>53</v>
      </c>
      <c r="R11" s="10"/>
      <c r="S11" s="10"/>
    </row>
    <row r="12" spans="1:21" x14ac:dyDescent="0.2">
      <c r="B12" s="4"/>
      <c r="C12" s="4"/>
      <c r="D12" s="4"/>
      <c r="E12" s="6" t="s">
        <v>54</v>
      </c>
      <c r="F12" s="8">
        <v>31</v>
      </c>
      <c r="G12" s="4"/>
      <c r="H12" s="11"/>
      <c r="I12" s="4"/>
      <c r="J12" s="4"/>
      <c r="M12" s="6" t="s">
        <v>53</v>
      </c>
      <c r="N12" s="121"/>
      <c r="O12" s="13"/>
      <c r="P12" s="5">
        <v>6</v>
      </c>
      <c r="Q12" s="3" t="s">
        <v>40</v>
      </c>
      <c r="R12" s="10"/>
      <c r="S12" s="10"/>
    </row>
    <row r="13" spans="1:21" x14ac:dyDescent="0.2">
      <c r="B13" s="4"/>
      <c r="C13" s="4"/>
      <c r="D13" s="4"/>
      <c r="E13" s="8">
        <v>34</v>
      </c>
      <c r="F13" s="12" t="s">
        <v>55</v>
      </c>
      <c r="G13" s="4"/>
      <c r="H13" s="11"/>
      <c r="I13" s="4"/>
      <c r="J13" s="4"/>
      <c r="K13" s="104" t="s">
        <v>9</v>
      </c>
      <c r="L13" s="104"/>
      <c r="M13" s="8">
        <v>13</v>
      </c>
      <c r="N13" s="122" t="s">
        <v>40</v>
      </c>
      <c r="O13" s="3"/>
      <c r="P13" s="7"/>
      <c r="Q13" s="5">
        <v>20</v>
      </c>
      <c r="R13" s="7" t="s">
        <v>40</v>
      </c>
      <c r="S13" s="10"/>
    </row>
    <row r="14" spans="1:21" x14ac:dyDescent="0.2">
      <c r="B14" s="4"/>
      <c r="C14" s="4"/>
      <c r="D14" s="4"/>
      <c r="E14" s="11"/>
      <c r="F14" s="4"/>
      <c r="G14" s="4"/>
      <c r="H14" s="11"/>
      <c r="I14" s="6" t="s">
        <v>36</v>
      </c>
      <c r="J14" s="6"/>
      <c r="K14" s="15">
        <v>16</v>
      </c>
      <c r="M14" s="11"/>
      <c r="N14" s="120" t="s">
        <v>56</v>
      </c>
      <c r="Q14" s="10"/>
      <c r="S14" s="10"/>
    </row>
    <row r="15" spans="1:21" x14ac:dyDescent="0.2">
      <c r="B15" s="4"/>
      <c r="C15" s="4"/>
      <c r="D15" s="4"/>
      <c r="E15" s="11"/>
      <c r="F15" s="4"/>
      <c r="G15" s="4"/>
      <c r="H15" s="12" t="s">
        <v>36</v>
      </c>
      <c r="I15" s="8">
        <v>24</v>
      </c>
      <c r="J15" s="4"/>
      <c r="K15" s="105" t="s">
        <v>36</v>
      </c>
      <c r="M15" s="12" t="s">
        <v>9</v>
      </c>
      <c r="N15" s="121"/>
      <c r="O15" s="13"/>
      <c r="P15" s="5">
        <v>7</v>
      </c>
      <c r="Q15" s="7" t="s">
        <v>56</v>
      </c>
      <c r="S15" s="10"/>
      <c r="T15" s="9"/>
    </row>
    <row r="16" spans="1:21" x14ac:dyDescent="0.2">
      <c r="B16" s="4"/>
      <c r="C16" s="4"/>
      <c r="D16" s="4"/>
      <c r="E16" s="11"/>
      <c r="F16" s="4"/>
      <c r="G16" s="4"/>
      <c r="H16" s="4"/>
      <c r="I16" s="12" t="s">
        <v>46</v>
      </c>
      <c r="J16" s="4"/>
      <c r="M16" s="4"/>
      <c r="N16" s="122" t="s">
        <v>9</v>
      </c>
      <c r="O16" s="3"/>
      <c r="P16" s="7"/>
      <c r="S16" s="10"/>
      <c r="T16" s="10"/>
    </row>
    <row r="17" spans="2:20" x14ac:dyDescent="0.2">
      <c r="B17" s="4"/>
      <c r="C17" s="4"/>
      <c r="D17" s="4"/>
      <c r="E17" s="11"/>
      <c r="F17" s="4"/>
      <c r="G17" s="4"/>
      <c r="H17" s="4"/>
      <c r="I17" s="4"/>
      <c r="J17" s="4"/>
      <c r="M17" s="4"/>
      <c r="N17" s="119" t="s">
        <v>41</v>
      </c>
      <c r="O17" s="3"/>
      <c r="P17" s="3"/>
      <c r="S17" s="10"/>
      <c r="T17" s="10"/>
    </row>
    <row r="18" spans="2:20" x14ac:dyDescent="0.2">
      <c r="B18" s="4"/>
      <c r="C18" s="6" t="s">
        <v>57</v>
      </c>
      <c r="D18" s="6"/>
      <c r="E18" s="11"/>
      <c r="F18" s="4"/>
      <c r="G18" s="4"/>
      <c r="H18" s="4"/>
      <c r="I18" s="4"/>
      <c r="J18" s="4"/>
      <c r="M18" s="4"/>
      <c r="N18" s="120" t="s">
        <v>69</v>
      </c>
      <c r="P18" s="5">
        <v>8</v>
      </c>
      <c r="Q18" s="3" t="s">
        <v>69</v>
      </c>
      <c r="S18" s="10"/>
      <c r="T18" s="10"/>
    </row>
    <row r="19" spans="2:20" x14ac:dyDescent="0.2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15</v>
      </c>
      <c r="N19" s="121">
        <v>2</v>
      </c>
      <c r="O19" s="5"/>
      <c r="P19" s="7" t="s">
        <v>69</v>
      </c>
      <c r="Q19" s="5">
        <v>21</v>
      </c>
      <c r="R19" s="3" t="s">
        <v>1</v>
      </c>
      <c r="S19" s="10"/>
      <c r="T19" s="10"/>
    </row>
    <row r="20" spans="2:20" x14ac:dyDescent="0.2">
      <c r="B20" s="8"/>
      <c r="C20" s="12" t="s">
        <v>58</v>
      </c>
      <c r="D20" s="4"/>
      <c r="E20" s="11"/>
      <c r="F20" s="4"/>
      <c r="G20" s="4"/>
      <c r="H20" s="4"/>
      <c r="I20" s="4"/>
      <c r="J20" s="4"/>
      <c r="K20" s="104" t="s">
        <v>15</v>
      </c>
      <c r="L20" s="104"/>
      <c r="M20" s="8">
        <v>14</v>
      </c>
      <c r="N20" s="122" t="s">
        <v>15</v>
      </c>
      <c r="O20" s="7"/>
      <c r="Q20" s="10"/>
      <c r="R20" s="5">
        <v>28</v>
      </c>
      <c r="S20" s="10"/>
      <c r="T20" s="10"/>
    </row>
    <row r="21" spans="2:20" x14ac:dyDescent="0.2">
      <c r="B21" s="11"/>
      <c r="C21" s="4"/>
      <c r="D21" s="4"/>
      <c r="E21" s="11"/>
      <c r="F21" s="4"/>
      <c r="G21" s="4"/>
      <c r="H21" s="4"/>
      <c r="I21" s="6" t="s">
        <v>15</v>
      </c>
      <c r="J21" s="6"/>
      <c r="K21" s="15">
        <v>17</v>
      </c>
      <c r="M21" s="11"/>
      <c r="N21" s="120" t="s">
        <v>1</v>
      </c>
      <c r="Q21" s="10"/>
      <c r="R21" s="10"/>
      <c r="S21" s="7" t="s">
        <v>59</v>
      </c>
      <c r="T21" s="10"/>
    </row>
    <row r="22" spans="2:20" x14ac:dyDescent="0.2">
      <c r="B22" s="11"/>
      <c r="C22" s="4"/>
      <c r="D22" s="4"/>
      <c r="E22" s="11"/>
      <c r="F22" s="4"/>
      <c r="G22" s="4"/>
      <c r="H22" s="6" t="s">
        <v>258</v>
      </c>
      <c r="I22" s="8">
        <v>25</v>
      </c>
      <c r="J22" s="4"/>
      <c r="K22" s="105" t="s">
        <v>60</v>
      </c>
      <c r="M22" s="114" t="s">
        <v>71</v>
      </c>
      <c r="N22" s="121"/>
      <c r="O22" s="13"/>
      <c r="P22" s="5">
        <v>9</v>
      </c>
      <c r="Q22" s="7" t="s">
        <v>1</v>
      </c>
      <c r="R22" s="10"/>
      <c r="S22" s="13"/>
      <c r="T22" s="10"/>
    </row>
    <row r="23" spans="2:20" x14ac:dyDescent="0.2">
      <c r="B23" s="11"/>
      <c r="C23" s="4"/>
      <c r="D23" s="4"/>
      <c r="E23" s="11"/>
      <c r="F23" s="4"/>
      <c r="G23" s="4"/>
      <c r="H23" s="8">
        <v>30</v>
      </c>
      <c r="I23" s="12" t="s">
        <v>258</v>
      </c>
      <c r="J23" s="4"/>
      <c r="M23" s="4"/>
      <c r="N23" s="123" t="s">
        <v>71</v>
      </c>
      <c r="O23" s="3"/>
      <c r="P23" s="7"/>
      <c r="R23" s="10"/>
      <c r="T23" s="10"/>
    </row>
    <row r="24" spans="2:20" x14ac:dyDescent="0.2">
      <c r="B24" s="11"/>
      <c r="C24" s="4"/>
      <c r="D24" s="4"/>
      <c r="E24" s="11"/>
      <c r="F24" s="4"/>
      <c r="G24" s="4"/>
      <c r="H24" s="11"/>
      <c r="I24" s="4"/>
      <c r="J24" s="4"/>
      <c r="M24" s="4"/>
      <c r="N24" s="119" t="s">
        <v>60</v>
      </c>
      <c r="O24" s="3"/>
      <c r="P24" s="3"/>
      <c r="R24" s="10"/>
      <c r="T24" s="10"/>
    </row>
    <row r="25" spans="2:20" x14ac:dyDescent="0.2">
      <c r="B25" s="11"/>
      <c r="C25" s="4"/>
      <c r="D25" s="4"/>
      <c r="E25" s="11"/>
      <c r="F25" s="6" t="s">
        <v>61</v>
      </c>
      <c r="G25" s="6"/>
      <c r="H25" s="11"/>
      <c r="I25" s="4"/>
      <c r="J25" s="4"/>
      <c r="M25" s="4"/>
      <c r="N25" s="120" t="s">
        <v>23</v>
      </c>
      <c r="P25" s="5">
        <v>10</v>
      </c>
      <c r="Q25" s="3" t="s">
        <v>10</v>
      </c>
      <c r="R25" s="10"/>
      <c r="T25" s="10"/>
    </row>
    <row r="26" spans="2:20" x14ac:dyDescent="0.2">
      <c r="B26" s="11"/>
      <c r="C26" s="4"/>
      <c r="D26" s="4"/>
      <c r="E26" s="12" t="s">
        <v>62</v>
      </c>
      <c r="F26" s="8">
        <v>32</v>
      </c>
      <c r="G26" s="4"/>
      <c r="H26" s="11"/>
      <c r="I26" s="4"/>
      <c r="J26" s="4"/>
      <c r="M26" s="6" t="s">
        <v>23</v>
      </c>
      <c r="N26" s="121">
        <v>3</v>
      </c>
      <c r="O26" s="5"/>
      <c r="P26" s="7" t="s">
        <v>10</v>
      </c>
      <c r="Q26" s="5">
        <v>22</v>
      </c>
      <c r="R26" s="7" t="s">
        <v>10</v>
      </c>
      <c r="T26" s="10"/>
    </row>
    <row r="27" spans="2:20" x14ac:dyDescent="0.2">
      <c r="B27" s="11"/>
      <c r="C27" s="4"/>
      <c r="D27" s="4"/>
      <c r="E27" s="4"/>
      <c r="F27" s="12" t="s">
        <v>63</v>
      </c>
      <c r="G27" s="4"/>
      <c r="H27" s="11"/>
      <c r="I27" s="4"/>
      <c r="J27" s="4"/>
      <c r="K27" s="104" t="s">
        <v>23</v>
      </c>
      <c r="L27" s="104"/>
      <c r="M27" s="8">
        <v>15</v>
      </c>
      <c r="N27" s="122" t="s">
        <v>10</v>
      </c>
      <c r="O27" s="7"/>
      <c r="Q27" s="10"/>
      <c r="T27" s="10"/>
    </row>
    <row r="28" spans="2:20" x14ac:dyDescent="0.2">
      <c r="B28" s="11"/>
      <c r="C28" s="4"/>
      <c r="D28" s="4"/>
      <c r="E28" s="4"/>
      <c r="F28" s="4"/>
      <c r="G28" s="4"/>
      <c r="H28" s="11"/>
      <c r="I28" s="6" t="s">
        <v>23</v>
      </c>
      <c r="J28" s="6"/>
      <c r="K28" s="15">
        <v>18</v>
      </c>
      <c r="M28" s="11"/>
      <c r="N28" s="139" t="s">
        <v>71</v>
      </c>
      <c r="Q28" s="10"/>
      <c r="T28" s="10"/>
    </row>
    <row r="29" spans="2:20" x14ac:dyDescent="0.2">
      <c r="B29" s="11"/>
      <c r="C29" s="4"/>
      <c r="D29" s="4"/>
      <c r="E29" s="4"/>
      <c r="F29" s="4"/>
      <c r="G29" s="4"/>
      <c r="H29" s="12" t="s">
        <v>23</v>
      </c>
      <c r="I29" s="8">
        <v>26</v>
      </c>
      <c r="J29" s="4"/>
      <c r="K29" s="105" t="s">
        <v>41</v>
      </c>
      <c r="M29" s="114" t="s">
        <v>71</v>
      </c>
      <c r="N29" s="121"/>
      <c r="O29" s="13"/>
      <c r="P29" s="5">
        <v>11</v>
      </c>
      <c r="Q29" s="7" t="s">
        <v>64</v>
      </c>
      <c r="T29" s="10"/>
    </row>
    <row r="30" spans="2:20" x14ac:dyDescent="0.2">
      <c r="B30" s="11"/>
      <c r="C30" s="4"/>
      <c r="D30" s="4"/>
      <c r="E30" s="4"/>
      <c r="F30" s="4"/>
      <c r="G30" s="4"/>
      <c r="H30" s="4"/>
      <c r="I30" s="12" t="s">
        <v>69</v>
      </c>
      <c r="J30" s="4"/>
      <c r="M30" s="4"/>
      <c r="N30" s="122" t="s">
        <v>64</v>
      </c>
      <c r="O30" s="3"/>
      <c r="P30" s="7"/>
      <c r="T30" s="10"/>
    </row>
    <row r="31" spans="2:20" x14ac:dyDescent="0.2">
      <c r="B31" s="11"/>
      <c r="C31" s="4"/>
      <c r="D31" s="4"/>
      <c r="E31" s="4"/>
      <c r="F31" s="4"/>
      <c r="G31" s="4"/>
      <c r="H31" s="4"/>
      <c r="I31" s="4"/>
      <c r="J31" s="4"/>
      <c r="M31" s="4"/>
      <c r="N31" s="120"/>
      <c r="T31" s="10"/>
    </row>
    <row r="32" spans="2:20" x14ac:dyDescent="0.2">
      <c r="B32" s="14"/>
      <c r="M32" s="4"/>
      <c r="N32" s="120" t="s">
        <v>65</v>
      </c>
      <c r="T32" s="10"/>
    </row>
    <row r="33" spans="2:21" x14ac:dyDescent="0.2">
      <c r="B33" s="9"/>
      <c r="C33" s="3"/>
      <c r="D33" s="3"/>
      <c r="E33" s="3"/>
      <c r="F33" s="3"/>
      <c r="G33" s="3"/>
      <c r="H33" s="3"/>
      <c r="I33" s="3"/>
      <c r="J33" s="3"/>
      <c r="K33" s="104"/>
      <c r="L33" s="104"/>
      <c r="M33" s="3"/>
      <c r="N33" s="121">
        <v>36</v>
      </c>
      <c r="O33" s="13"/>
      <c r="P33" s="5"/>
      <c r="Q33" s="3"/>
      <c r="R33" s="3"/>
      <c r="S33" s="3"/>
      <c r="T33" s="7"/>
    </row>
    <row r="34" spans="2:21" x14ac:dyDescent="0.2">
      <c r="N34" s="122" t="s">
        <v>66</v>
      </c>
      <c r="O34" s="3"/>
      <c r="P34" s="7">
        <v>37</v>
      </c>
    </row>
    <row r="35" spans="2:21" x14ac:dyDescent="0.2">
      <c r="N35" s="17"/>
      <c r="O35" s="21"/>
      <c r="P35" s="21"/>
    </row>
    <row r="36" spans="2:21" ht="13.5" thickBot="1" x14ac:dyDescent="0.25"/>
    <row r="37" spans="2:21" ht="14.45" customHeight="1" thickBot="1" x14ac:dyDescent="0.25">
      <c r="H37" s="207" t="s">
        <v>26</v>
      </c>
      <c r="I37" s="207"/>
      <c r="J37" s="175" t="s">
        <v>27</v>
      </c>
      <c r="K37" s="175" t="s">
        <v>28</v>
      </c>
      <c r="L37" s="175" t="s">
        <v>29</v>
      </c>
      <c r="M37" s="209" t="s">
        <v>30</v>
      </c>
      <c r="N37" s="210"/>
      <c r="O37" s="175" t="s">
        <v>31</v>
      </c>
      <c r="P37" s="175" t="s">
        <v>32</v>
      </c>
      <c r="Q37" s="175" t="s">
        <v>31</v>
      </c>
      <c r="R37" s="209" t="s">
        <v>30</v>
      </c>
      <c r="S37" s="210"/>
    </row>
    <row r="38" spans="2:21" s="120" customFormat="1" ht="15" customHeight="1" thickBot="1" x14ac:dyDescent="0.25">
      <c r="B38" s="138"/>
      <c r="C38" s="138"/>
      <c r="D38" s="138"/>
      <c r="E38" s="138"/>
      <c r="F38" s="138"/>
      <c r="G38" s="140"/>
      <c r="H38" s="208" t="s">
        <v>67</v>
      </c>
      <c r="I38" s="208"/>
      <c r="J38" s="176">
        <v>1</v>
      </c>
      <c r="K38" s="167">
        <v>44688</v>
      </c>
      <c r="L38" s="168">
        <v>0.5625</v>
      </c>
      <c r="M38" s="211" t="str">
        <f>N5</f>
        <v>YANMAR</v>
      </c>
      <c r="N38" s="212"/>
      <c r="O38" s="169">
        <v>6</v>
      </c>
      <c r="P38" s="169" t="s">
        <v>32</v>
      </c>
      <c r="Q38" s="169">
        <v>3</v>
      </c>
      <c r="R38" s="211" t="str">
        <f>N7</f>
        <v>INNARA</v>
      </c>
      <c r="S38" s="212"/>
    </row>
    <row r="39" spans="2:21" ht="15" customHeight="1" thickBot="1" x14ac:dyDescent="0.25">
      <c r="E39" s="120"/>
      <c r="F39" s="120"/>
      <c r="G39" s="120"/>
      <c r="H39" s="208" t="s">
        <v>67</v>
      </c>
      <c r="I39" s="208"/>
      <c r="J39" s="176">
        <v>2</v>
      </c>
      <c r="K39" s="167">
        <v>44688</v>
      </c>
      <c r="L39" s="168">
        <v>0.625</v>
      </c>
      <c r="M39" s="211" t="str">
        <f>N18</f>
        <v>PW</v>
      </c>
      <c r="N39" s="212"/>
      <c r="O39" s="169">
        <v>8</v>
      </c>
      <c r="P39" s="169" t="s">
        <v>32</v>
      </c>
      <c r="Q39" s="169">
        <v>2</v>
      </c>
      <c r="R39" s="211" t="str">
        <f>N20</f>
        <v>ELDOR</v>
      </c>
      <c r="S39" s="212"/>
      <c r="T39" s="120"/>
      <c r="U39" s="120"/>
    </row>
    <row r="40" spans="2:21" s="120" customFormat="1" ht="15" customHeight="1" thickBot="1" x14ac:dyDescent="0.25">
      <c r="H40" s="208" t="s">
        <v>67</v>
      </c>
      <c r="I40" s="208"/>
      <c r="J40" s="176">
        <v>3</v>
      </c>
      <c r="K40" s="167">
        <v>44688</v>
      </c>
      <c r="L40" s="168">
        <v>0.67708333333333337</v>
      </c>
      <c r="M40" s="211" t="str">
        <f>N25</f>
        <v>SCHOTT</v>
      </c>
      <c r="N40" s="212"/>
      <c r="O40" s="169">
        <v>4</v>
      </c>
      <c r="P40" s="169" t="s">
        <v>32</v>
      </c>
      <c r="Q40" s="169">
        <v>5</v>
      </c>
      <c r="R40" s="211" t="str">
        <f>N27</f>
        <v>JOHN DEERE</v>
      </c>
      <c r="S40" s="212"/>
    </row>
    <row r="41" spans="2:21" ht="15" customHeight="1" thickBot="1" x14ac:dyDescent="0.25">
      <c r="E41" s="120"/>
      <c r="F41" s="120"/>
      <c r="G41" s="120"/>
      <c r="H41" s="208" t="s">
        <v>67</v>
      </c>
      <c r="I41" s="208"/>
      <c r="J41" s="176">
        <v>4</v>
      </c>
      <c r="K41" s="167">
        <v>44695</v>
      </c>
      <c r="L41" s="168">
        <v>0.5625</v>
      </c>
      <c r="M41" s="211" t="str">
        <f>N4</f>
        <v>MIBA</v>
      </c>
      <c r="N41" s="212"/>
      <c r="O41" s="169">
        <v>8</v>
      </c>
      <c r="P41" s="169" t="s">
        <v>32</v>
      </c>
      <c r="Q41" s="169">
        <v>6</v>
      </c>
      <c r="R41" s="211" t="str">
        <f>P6</f>
        <v>YANMAR</v>
      </c>
      <c r="S41" s="212"/>
      <c r="T41" s="120"/>
      <c r="U41" s="120"/>
    </row>
    <row r="42" spans="2:21" s="120" customFormat="1" ht="15" customHeight="1" thickBot="1" x14ac:dyDescent="0.25">
      <c r="H42" s="208" t="s">
        <v>67</v>
      </c>
      <c r="I42" s="208"/>
      <c r="J42" s="176">
        <v>5</v>
      </c>
      <c r="K42" s="167">
        <v>44695</v>
      </c>
      <c r="L42" s="168">
        <v>0.625</v>
      </c>
      <c r="M42" s="211" t="str">
        <f>N8</f>
        <v>SINGER</v>
      </c>
      <c r="N42" s="212"/>
      <c r="O42" s="169">
        <v>3</v>
      </c>
      <c r="P42" s="169" t="s">
        <v>32</v>
      </c>
      <c r="Q42" s="169">
        <v>1</v>
      </c>
      <c r="R42" s="211" t="str">
        <f>N10</f>
        <v>SEW - B</v>
      </c>
      <c r="S42" s="212"/>
    </row>
    <row r="43" spans="2:21" ht="15" customHeight="1" thickBot="1" x14ac:dyDescent="0.25">
      <c r="E43" s="120"/>
      <c r="F43" s="120"/>
      <c r="G43" s="120"/>
      <c r="H43" s="208" t="s">
        <v>67</v>
      </c>
      <c r="I43" s="208"/>
      <c r="J43" s="176">
        <v>6</v>
      </c>
      <c r="K43" s="167">
        <v>44695</v>
      </c>
      <c r="L43" s="168">
        <v>0.67708333333333337</v>
      </c>
      <c r="M43" s="211" t="str">
        <f>N11</f>
        <v>FUJI</v>
      </c>
      <c r="N43" s="212"/>
      <c r="O43" s="169">
        <v>5</v>
      </c>
      <c r="P43" s="169" t="s">
        <v>32</v>
      </c>
      <c r="Q43" s="169">
        <v>7</v>
      </c>
      <c r="R43" s="211" t="str">
        <f>N13</f>
        <v>PECVAL</v>
      </c>
      <c r="S43" s="212"/>
      <c r="T43" s="120"/>
      <c r="U43" s="120"/>
    </row>
    <row r="44" spans="2:21" ht="15" customHeight="1" thickBot="1" x14ac:dyDescent="0.25">
      <c r="E44" s="120"/>
      <c r="F44" s="120"/>
      <c r="G44" s="120"/>
      <c r="H44" s="208" t="s">
        <v>67</v>
      </c>
      <c r="I44" s="208"/>
      <c r="J44" s="176">
        <v>7</v>
      </c>
      <c r="K44" s="167">
        <v>44702</v>
      </c>
      <c r="L44" s="168">
        <v>0.5625</v>
      </c>
      <c r="M44" s="211" t="str">
        <f>N14</f>
        <v>RECONDITEC</v>
      </c>
      <c r="N44" s="212"/>
      <c r="O44" s="169">
        <v>3</v>
      </c>
      <c r="P44" s="169" t="s">
        <v>32</v>
      </c>
      <c r="Q44" s="169">
        <v>2</v>
      </c>
      <c r="R44" s="211" t="str">
        <f>N16</f>
        <v>TKL</v>
      </c>
      <c r="S44" s="212"/>
      <c r="T44" s="120"/>
      <c r="U44" s="120"/>
    </row>
    <row r="45" spans="2:21" ht="15" customHeight="1" thickBot="1" x14ac:dyDescent="0.25">
      <c r="E45" s="120"/>
      <c r="F45" s="120"/>
      <c r="G45" s="120"/>
      <c r="H45" s="208" t="s">
        <v>67</v>
      </c>
      <c r="I45" s="208"/>
      <c r="J45" s="176">
        <v>8</v>
      </c>
      <c r="K45" s="167">
        <v>44702</v>
      </c>
      <c r="L45" s="168">
        <v>0.625</v>
      </c>
      <c r="M45" s="211" t="str">
        <f>N17</f>
        <v>CIPEC</v>
      </c>
      <c r="N45" s="212"/>
      <c r="O45" s="169">
        <v>1</v>
      </c>
      <c r="P45" s="169" t="s">
        <v>32</v>
      </c>
      <c r="Q45" s="169">
        <v>6</v>
      </c>
      <c r="R45" s="211" t="str">
        <f>P19</f>
        <v>PW</v>
      </c>
      <c r="S45" s="212"/>
      <c r="T45" s="120"/>
      <c r="U45" s="120"/>
    </row>
    <row r="46" spans="2:21" ht="15" customHeight="1" thickBot="1" x14ac:dyDescent="0.25">
      <c r="E46" s="120"/>
      <c r="F46" s="120"/>
      <c r="G46" s="120"/>
      <c r="H46" s="208" t="s">
        <v>67</v>
      </c>
      <c r="I46" s="208"/>
      <c r="J46" s="176">
        <v>9</v>
      </c>
      <c r="K46" s="117"/>
      <c r="L46" s="118"/>
      <c r="M46" s="211" t="str">
        <f>N21</f>
        <v>BENTELER</v>
      </c>
      <c r="N46" s="212"/>
      <c r="O46" s="169">
        <v>2</v>
      </c>
      <c r="P46" s="169" t="s">
        <v>32</v>
      </c>
      <c r="Q46" s="169">
        <v>0</v>
      </c>
      <c r="R46" s="213" t="str">
        <f>N23</f>
        <v>DESISTÊNCIA</v>
      </c>
      <c r="S46" s="214"/>
      <c r="T46" s="120"/>
      <c r="U46" s="120"/>
    </row>
    <row r="47" spans="2:21" ht="15" customHeight="1" thickBot="1" x14ac:dyDescent="0.25">
      <c r="E47" s="120"/>
      <c r="F47" s="120"/>
      <c r="G47" s="120"/>
      <c r="H47" s="208" t="s">
        <v>67</v>
      </c>
      <c r="I47" s="208"/>
      <c r="J47" s="176">
        <v>10</v>
      </c>
      <c r="K47" s="167">
        <v>44709</v>
      </c>
      <c r="L47" s="168">
        <v>0.5625</v>
      </c>
      <c r="M47" s="211" t="str">
        <f>N24</f>
        <v>DAL COMANDOS</v>
      </c>
      <c r="N47" s="212"/>
      <c r="O47" s="169">
        <v>0</v>
      </c>
      <c r="P47" s="169" t="s">
        <v>32</v>
      </c>
      <c r="Q47" s="169">
        <v>8</v>
      </c>
      <c r="R47" s="211" t="str">
        <f>P26</f>
        <v>JOHN DEERE</v>
      </c>
      <c r="S47" s="212"/>
      <c r="T47" s="120"/>
      <c r="U47" s="120"/>
    </row>
    <row r="48" spans="2:21" ht="15" customHeight="1" thickBot="1" x14ac:dyDescent="0.25">
      <c r="E48" s="120"/>
      <c r="F48" s="120"/>
      <c r="G48" s="120"/>
      <c r="H48" s="208" t="s">
        <v>67</v>
      </c>
      <c r="I48" s="208"/>
      <c r="J48" s="176">
        <v>11</v>
      </c>
      <c r="K48" s="117">
        <v>44709</v>
      </c>
      <c r="L48" s="118">
        <v>0.625</v>
      </c>
      <c r="M48" s="213" t="str">
        <f>N28</f>
        <v>DESISTÊNCIA</v>
      </c>
      <c r="N48" s="214"/>
      <c r="O48" s="169">
        <v>0</v>
      </c>
      <c r="P48" s="169" t="s">
        <v>32</v>
      </c>
      <c r="Q48" s="169">
        <v>2</v>
      </c>
      <c r="R48" s="211" t="str">
        <f>N30</f>
        <v>SEW - A</v>
      </c>
      <c r="S48" s="212"/>
      <c r="T48" s="120"/>
      <c r="U48" s="120"/>
    </row>
    <row r="49" spans="5:21" ht="15" customHeight="1" thickBot="1" x14ac:dyDescent="0.25">
      <c r="E49" s="120"/>
      <c r="F49" s="120"/>
      <c r="G49" s="120"/>
      <c r="H49" s="208" t="s">
        <v>67</v>
      </c>
      <c r="I49" s="208"/>
      <c r="J49" s="176">
        <v>12</v>
      </c>
      <c r="K49" s="167">
        <v>44709</v>
      </c>
      <c r="L49" s="168">
        <v>0.625</v>
      </c>
      <c r="M49" s="211" t="str">
        <f>M6</f>
        <v>INNARA</v>
      </c>
      <c r="N49" s="212"/>
      <c r="O49" s="169" t="s">
        <v>72</v>
      </c>
      <c r="P49" s="169" t="s">
        <v>32</v>
      </c>
      <c r="Q49" s="169" t="s">
        <v>73</v>
      </c>
      <c r="R49" s="211" t="str">
        <f>M9</f>
        <v>SEW - B</v>
      </c>
      <c r="S49" s="212"/>
      <c r="T49" s="120"/>
      <c r="U49" s="120"/>
    </row>
    <row r="50" spans="5:21" ht="15" customHeight="1" thickBot="1" x14ac:dyDescent="0.25">
      <c r="E50" s="120"/>
      <c r="F50" s="120"/>
      <c r="G50" s="120"/>
      <c r="H50" s="208" t="s">
        <v>67</v>
      </c>
      <c r="I50" s="208"/>
      <c r="J50" s="176">
        <v>13</v>
      </c>
      <c r="K50" s="167">
        <v>44716</v>
      </c>
      <c r="L50" s="168">
        <v>0.5625</v>
      </c>
      <c r="M50" s="211" t="str">
        <f>M12</f>
        <v>FUJI</v>
      </c>
      <c r="N50" s="212"/>
      <c r="O50" s="169">
        <v>3</v>
      </c>
      <c r="P50" s="169" t="s">
        <v>32</v>
      </c>
      <c r="Q50" s="169">
        <v>5</v>
      </c>
      <c r="R50" s="211" t="str">
        <f>M15</f>
        <v>TKL</v>
      </c>
      <c r="S50" s="212"/>
      <c r="T50" s="120"/>
      <c r="U50" s="120"/>
    </row>
    <row r="51" spans="5:21" ht="15" customHeight="1" thickBot="1" x14ac:dyDescent="0.25">
      <c r="E51" s="120"/>
      <c r="F51" s="120"/>
      <c r="G51" s="120"/>
      <c r="H51" s="208" t="s">
        <v>67</v>
      </c>
      <c r="I51" s="208"/>
      <c r="J51" s="176">
        <v>14</v>
      </c>
      <c r="K51" s="131"/>
      <c r="L51" s="131"/>
      <c r="M51" s="211" t="str">
        <f>M19</f>
        <v>ELDOR</v>
      </c>
      <c r="N51" s="212"/>
      <c r="O51" s="169">
        <v>0</v>
      </c>
      <c r="P51" s="169" t="s">
        <v>32</v>
      </c>
      <c r="Q51" s="169">
        <v>2</v>
      </c>
      <c r="R51" s="213" t="str">
        <f>M22</f>
        <v>DESISTÊNCIA</v>
      </c>
      <c r="S51" s="214"/>
    </row>
    <row r="52" spans="5:21" ht="15" customHeight="1" thickBot="1" x14ac:dyDescent="0.25">
      <c r="G52" s="120"/>
      <c r="H52" s="208" t="s">
        <v>67</v>
      </c>
      <c r="I52" s="208"/>
      <c r="J52" s="176">
        <v>15</v>
      </c>
      <c r="K52" s="117"/>
      <c r="L52" s="118"/>
      <c r="M52" s="211" t="str">
        <f>M26</f>
        <v>SCHOTT</v>
      </c>
      <c r="N52" s="212"/>
      <c r="O52" s="169">
        <v>2</v>
      </c>
      <c r="P52" s="169" t="s">
        <v>32</v>
      </c>
      <c r="Q52" s="169">
        <v>0</v>
      </c>
      <c r="R52" s="213" t="str">
        <f>M29</f>
        <v>DESISTÊNCIA</v>
      </c>
      <c r="S52" s="214"/>
    </row>
    <row r="53" spans="5:21" ht="15" customHeight="1" thickBot="1" x14ac:dyDescent="0.25">
      <c r="G53" s="120"/>
      <c r="H53" s="208" t="s">
        <v>67</v>
      </c>
      <c r="I53" s="208"/>
      <c r="J53" s="176">
        <v>16</v>
      </c>
      <c r="K53" s="167">
        <v>44723</v>
      </c>
      <c r="L53" s="168">
        <v>0.5625</v>
      </c>
      <c r="M53" s="211" t="str">
        <f>K13</f>
        <v>TKL</v>
      </c>
      <c r="N53" s="212"/>
      <c r="O53" s="169">
        <v>4</v>
      </c>
      <c r="P53" s="169" t="s">
        <v>32</v>
      </c>
      <c r="Q53" s="169">
        <v>8</v>
      </c>
      <c r="R53" s="211" t="str">
        <f>K15</f>
        <v>YANMAR</v>
      </c>
      <c r="S53" s="212"/>
    </row>
    <row r="54" spans="5:21" ht="15" customHeight="1" thickBot="1" x14ac:dyDescent="0.25">
      <c r="G54" s="120"/>
      <c r="H54" s="208" t="s">
        <v>67</v>
      </c>
      <c r="I54" s="208"/>
      <c r="J54" s="176">
        <v>17</v>
      </c>
      <c r="K54" s="167">
        <v>44716</v>
      </c>
      <c r="L54" s="168">
        <v>0.625</v>
      </c>
      <c r="M54" s="211" t="str">
        <f>K20</f>
        <v>ELDOR</v>
      </c>
      <c r="N54" s="212"/>
      <c r="O54" s="169">
        <v>3</v>
      </c>
      <c r="P54" s="169" t="s">
        <v>32</v>
      </c>
      <c r="Q54" s="169">
        <v>1</v>
      </c>
      <c r="R54" s="211" t="str">
        <f>K22</f>
        <v>DAL COMANDOS</v>
      </c>
      <c r="S54" s="212"/>
    </row>
    <row r="55" spans="5:21" ht="15" customHeight="1" thickBot="1" x14ac:dyDescent="0.25">
      <c r="G55" s="120"/>
      <c r="H55" s="208" t="s">
        <v>67</v>
      </c>
      <c r="I55" s="208"/>
      <c r="J55" s="176">
        <v>18</v>
      </c>
      <c r="K55" s="167">
        <v>44723</v>
      </c>
      <c r="L55" s="168">
        <v>0.625</v>
      </c>
      <c r="M55" s="211" t="str">
        <f>K27</f>
        <v>SCHOTT</v>
      </c>
      <c r="N55" s="212"/>
      <c r="O55" s="169">
        <v>13</v>
      </c>
      <c r="P55" s="169" t="s">
        <v>32</v>
      </c>
      <c r="Q55" s="169">
        <v>2</v>
      </c>
      <c r="R55" s="211" t="str">
        <f>K29</f>
        <v>CIPEC</v>
      </c>
      <c r="S55" s="212"/>
    </row>
    <row r="56" spans="5:21" ht="15" customHeight="1" thickBot="1" x14ac:dyDescent="0.25">
      <c r="G56" s="120"/>
      <c r="H56" s="208" t="s">
        <v>67</v>
      </c>
      <c r="I56" s="208"/>
      <c r="J56" s="176">
        <v>19</v>
      </c>
      <c r="K56" s="167">
        <v>44723</v>
      </c>
      <c r="L56" s="168">
        <v>0.67708333333333337</v>
      </c>
      <c r="M56" s="211" t="str">
        <f>Q5</f>
        <v>MIBA</v>
      </c>
      <c r="N56" s="212"/>
      <c r="O56" s="169">
        <v>4</v>
      </c>
      <c r="P56" s="169" t="s">
        <v>32</v>
      </c>
      <c r="Q56" s="169">
        <v>1</v>
      </c>
      <c r="R56" s="211" t="str">
        <f>Q9</f>
        <v>SINGER</v>
      </c>
      <c r="S56" s="212"/>
    </row>
    <row r="57" spans="5:21" ht="15" customHeight="1" thickBot="1" x14ac:dyDescent="0.25">
      <c r="G57" s="120"/>
      <c r="H57" s="208" t="s">
        <v>67</v>
      </c>
      <c r="I57" s="208"/>
      <c r="J57" s="176">
        <v>20</v>
      </c>
      <c r="K57" s="167">
        <v>44737</v>
      </c>
      <c r="L57" s="168">
        <v>0.5625</v>
      </c>
      <c r="M57" s="211" t="str">
        <f>Q12</f>
        <v>PECVAL</v>
      </c>
      <c r="N57" s="212"/>
      <c r="O57" s="169">
        <v>4</v>
      </c>
      <c r="P57" s="169" t="s">
        <v>32</v>
      </c>
      <c r="Q57" s="169">
        <v>3</v>
      </c>
      <c r="R57" s="211" t="str">
        <f>Q15</f>
        <v>RECONDITEC</v>
      </c>
      <c r="S57" s="212"/>
    </row>
    <row r="58" spans="5:21" ht="15" customHeight="1" thickBot="1" x14ac:dyDescent="0.25">
      <c r="G58" s="120"/>
      <c r="H58" s="208" t="s">
        <v>67</v>
      </c>
      <c r="I58" s="208"/>
      <c r="J58" s="176">
        <v>21</v>
      </c>
      <c r="K58" s="167">
        <v>44716</v>
      </c>
      <c r="L58" s="168">
        <v>0.67708333333333337</v>
      </c>
      <c r="M58" s="211" t="str">
        <f>Q18</f>
        <v>PW</v>
      </c>
      <c r="N58" s="212"/>
      <c r="O58" s="169">
        <v>0</v>
      </c>
      <c r="P58" s="169" t="s">
        <v>32</v>
      </c>
      <c r="Q58" s="169">
        <v>7</v>
      </c>
      <c r="R58" s="211" t="str">
        <f>Q22</f>
        <v>BENTELER</v>
      </c>
      <c r="S58" s="212"/>
    </row>
    <row r="59" spans="5:21" ht="15" customHeight="1" thickBot="1" x14ac:dyDescent="0.25">
      <c r="G59" s="120"/>
      <c r="H59" s="208" t="s">
        <v>67</v>
      </c>
      <c r="I59" s="208"/>
      <c r="J59" s="176">
        <v>22</v>
      </c>
      <c r="K59" s="167">
        <v>44737</v>
      </c>
      <c r="L59" s="168">
        <v>0.625</v>
      </c>
      <c r="M59" s="211" t="str">
        <f>Q25</f>
        <v>JOHN DEERE</v>
      </c>
      <c r="N59" s="212"/>
      <c r="O59" s="169">
        <v>8</v>
      </c>
      <c r="P59" s="169" t="s">
        <v>32</v>
      </c>
      <c r="Q59" s="169">
        <v>3</v>
      </c>
      <c r="R59" s="211" t="str">
        <f>Q29</f>
        <v>SEW - A</v>
      </c>
      <c r="S59" s="212"/>
    </row>
    <row r="60" spans="5:21" ht="15" customHeight="1" thickBot="1" x14ac:dyDescent="0.25">
      <c r="H60" s="208" t="s">
        <v>67</v>
      </c>
      <c r="I60" s="208"/>
      <c r="J60" s="189">
        <v>23</v>
      </c>
      <c r="K60" s="167">
        <v>44744</v>
      </c>
      <c r="L60" s="168">
        <v>0.5625</v>
      </c>
      <c r="M60" s="211" t="str">
        <f>I7</f>
        <v>SEW - B</v>
      </c>
      <c r="N60" s="212"/>
      <c r="O60" s="169">
        <v>0</v>
      </c>
      <c r="P60" s="169" t="s">
        <v>32</v>
      </c>
      <c r="Q60" s="169">
        <v>4</v>
      </c>
      <c r="R60" s="211" t="s">
        <v>56</v>
      </c>
      <c r="S60" s="212"/>
    </row>
    <row r="61" spans="5:21" ht="15" customHeight="1" thickBot="1" x14ac:dyDescent="0.25">
      <c r="H61" s="208" t="s">
        <v>67</v>
      </c>
      <c r="I61" s="208"/>
      <c r="J61" s="189">
        <v>24</v>
      </c>
      <c r="K61" s="167">
        <v>44737</v>
      </c>
      <c r="L61" s="168">
        <v>0.67708333333333337</v>
      </c>
      <c r="M61" s="211" t="str">
        <f>I14</f>
        <v>YANMAR</v>
      </c>
      <c r="N61" s="212"/>
      <c r="O61" s="169">
        <v>5</v>
      </c>
      <c r="P61" s="169" t="s">
        <v>32</v>
      </c>
      <c r="Q61" s="169">
        <v>1</v>
      </c>
      <c r="R61" s="211" t="str">
        <f>I16</f>
        <v>SINGER</v>
      </c>
      <c r="S61" s="212"/>
    </row>
    <row r="62" spans="5:21" ht="15" customHeight="1" thickBot="1" x14ac:dyDescent="0.25">
      <c r="H62" s="208" t="s">
        <v>67</v>
      </c>
      <c r="I62" s="208"/>
      <c r="J62" s="189">
        <v>25</v>
      </c>
      <c r="K62" s="167">
        <v>44744</v>
      </c>
      <c r="L62" s="168">
        <v>0.625</v>
      </c>
      <c r="M62" s="211" t="str">
        <f>I21</f>
        <v>ELDOR</v>
      </c>
      <c r="N62" s="212"/>
      <c r="O62" s="169">
        <v>0</v>
      </c>
      <c r="P62" s="169" t="s">
        <v>32</v>
      </c>
      <c r="Q62" s="169">
        <v>4</v>
      </c>
      <c r="R62" s="211" t="s">
        <v>258</v>
      </c>
      <c r="S62" s="212"/>
    </row>
    <row r="63" spans="5:21" ht="15" customHeight="1" thickBot="1" x14ac:dyDescent="0.25">
      <c r="H63" s="208" t="s">
        <v>67</v>
      </c>
      <c r="I63" s="208"/>
      <c r="J63" s="189">
        <v>26</v>
      </c>
      <c r="K63" s="167">
        <v>44744</v>
      </c>
      <c r="L63" s="168">
        <v>0.67708333333333337</v>
      </c>
      <c r="M63" s="211" t="str">
        <f>I28</f>
        <v>SCHOTT</v>
      </c>
      <c r="N63" s="212"/>
      <c r="O63" s="169">
        <v>8</v>
      </c>
      <c r="P63" s="169" t="s">
        <v>32</v>
      </c>
      <c r="Q63" s="169">
        <v>1</v>
      </c>
      <c r="R63" s="211" t="str">
        <f>I30</f>
        <v>PW</v>
      </c>
      <c r="S63" s="212"/>
    </row>
    <row r="64" spans="5:21" ht="15" customHeight="1" thickBot="1" x14ac:dyDescent="0.25">
      <c r="H64" s="216" t="s">
        <v>67</v>
      </c>
      <c r="I64" s="216"/>
      <c r="J64" s="195">
        <v>27</v>
      </c>
      <c r="K64" s="196">
        <v>44751</v>
      </c>
      <c r="L64" s="197">
        <v>0.5625</v>
      </c>
      <c r="M64" s="219" t="str">
        <f>R6</f>
        <v>MIBA</v>
      </c>
      <c r="N64" s="220"/>
      <c r="O64" s="198"/>
      <c r="P64" s="198" t="s">
        <v>32</v>
      </c>
      <c r="Q64" s="198"/>
      <c r="R64" s="219" t="s">
        <v>40</v>
      </c>
      <c r="S64" s="220"/>
    </row>
    <row r="65" spans="8:19" ht="15" customHeight="1" thickBot="1" x14ac:dyDescent="0.25">
      <c r="H65" s="216" t="s">
        <v>67</v>
      </c>
      <c r="I65" s="216"/>
      <c r="J65" s="195">
        <v>28</v>
      </c>
      <c r="K65" s="196">
        <v>44751</v>
      </c>
      <c r="L65" s="197">
        <v>0.67708333333333337</v>
      </c>
      <c r="M65" s="219" t="str">
        <f>R19</f>
        <v>BENTELER</v>
      </c>
      <c r="N65" s="220"/>
      <c r="O65" s="198"/>
      <c r="P65" s="198" t="s">
        <v>32</v>
      </c>
      <c r="Q65" s="198"/>
      <c r="R65" s="219" t="s">
        <v>10</v>
      </c>
      <c r="S65" s="220"/>
    </row>
    <row r="66" spans="8:19" ht="15" customHeight="1" thickBot="1" x14ac:dyDescent="0.25">
      <c r="H66" s="216" t="s">
        <v>67</v>
      </c>
      <c r="I66" s="216"/>
      <c r="J66" s="195">
        <v>29</v>
      </c>
      <c r="K66" s="196">
        <v>44751</v>
      </c>
      <c r="L66" s="197">
        <v>0.625</v>
      </c>
      <c r="M66" s="219" t="str">
        <f>H8</f>
        <v>RECONDITEC</v>
      </c>
      <c r="N66" s="220"/>
      <c r="O66" s="198"/>
      <c r="P66" s="198" t="s">
        <v>32</v>
      </c>
      <c r="Q66" s="198"/>
      <c r="R66" s="219" t="s">
        <v>36</v>
      </c>
      <c r="S66" s="220"/>
    </row>
    <row r="67" spans="8:19" ht="15" customHeight="1" thickBot="1" x14ac:dyDescent="0.25">
      <c r="H67" s="215" t="s">
        <v>67</v>
      </c>
      <c r="I67" s="215"/>
      <c r="J67" s="177">
        <v>30</v>
      </c>
      <c r="K67" s="124">
        <v>44758</v>
      </c>
      <c r="L67" s="125">
        <v>0.60416666666666663</v>
      </c>
      <c r="M67" s="217" t="str">
        <f>H22</f>
        <v>SEW-A</v>
      </c>
      <c r="N67" s="218"/>
      <c r="O67" s="106"/>
      <c r="P67" s="106" t="s">
        <v>32</v>
      </c>
      <c r="Q67" s="106"/>
      <c r="R67" s="217" t="str">
        <f>H29</f>
        <v>SCHOTT</v>
      </c>
      <c r="S67" s="218"/>
    </row>
    <row r="68" spans="8:19" ht="15" customHeight="1" thickBot="1" x14ac:dyDescent="0.25">
      <c r="H68" s="215" t="s">
        <v>67</v>
      </c>
      <c r="I68" s="215"/>
      <c r="J68" s="177">
        <v>31</v>
      </c>
      <c r="K68" s="124">
        <v>44758</v>
      </c>
      <c r="L68" s="125">
        <v>0.66666666666666663</v>
      </c>
      <c r="M68" s="217" t="str">
        <f>F11</f>
        <v>Vencedor 29</v>
      </c>
      <c r="N68" s="218"/>
      <c r="O68" s="106"/>
      <c r="P68" s="106" t="s">
        <v>32</v>
      </c>
      <c r="Q68" s="106"/>
      <c r="R68" s="217" t="str">
        <f>F13</f>
        <v>Perdedor 28</v>
      </c>
      <c r="S68" s="218"/>
    </row>
    <row r="69" spans="8:19" ht="15" customHeight="1" thickBot="1" x14ac:dyDescent="0.25">
      <c r="H69" s="215" t="s">
        <v>67</v>
      </c>
      <c r="I69" s="215"/>
      <c r="J69" s="177">
        <v>32</v>
      </c>
      <c r="K69" s="124">
        <v>44765</v>
      </c>
      <c r="L69" s="125">
        <v>0.60416666666666663</v>
      </c>
      <c r="M69" s="217" t="str">
        <f>F25</f>
        <v>Vencedor 30</v>
      </c>
      <c r="N69" s="218"/>
      <c r="O69" s="106"/>
      <c r="P69" s="106" t="s">
        <v>32</v>
      </c>
      <c r="Q69" s="106"/>
      <c r="R69" s="217" t="str">
        <f>F27</f>
        <v>Perdedor 27</v>
      </c>
      <c r="S69" s="218"/>
    </row>
    <row r="70" spans="8:19" ht="15" customHeight="1" thickBot="1" x14ac:dyDescent="0.25">
      <c r="H70" s="215" t="s">
        <v>67</v>
      </c>
      <c r="I70" s="215"/>
      <c r="J70" s="177">
        <v>33</v>
      </c>
      <c r="K70" s="124">
        <v>44765</v>
      </c>
      <c r="L70" s="125">
        <v>0.66666666666666663</v>
      </c>
      <c r="M70" s="217" t="str">
        <f>S9</f>
        <v>Vencedor 27</v>
      </c>
      <c r="N70" s="218"/>
      <c r="O70" s="106"/>
      <c r="P70" s="106" t="s">
        <v>32</v>
      </c>
      <c r="Q70" s="106"/>
      <c r="R70" s="217" t="str">
        <f>S21</f>
        <v>Vencedor 28</v>
      </c>
      <c r="S70" s="218"/>
    </row>
    <row r="71" spans="8:19" ht="15" customHeight="1" thickBot="1" x14ac:dyDescent="0.25">
      <c r="H71" s="215" t="s">
        <v>67</v>
      </c>
      <c r="I71" s="215"/>
      <c r="J71" s="177">
        <v>34</v>
      </c>
      <c r="K71" s="124">
        <v>44772</v>
      </c>
      <c r="L71" s="125"/>
      <c r="M71" s="217" t="str">
        <f>E12</f>
        <v>Vencedor 31</v>
      </c>
      <c r="N71" s="218"/>
      <c r="O71" s="106"/>
      <c r="P71" s="106" t="s">
        <v>32</v>
      </c>
      <c r="Q71" s="106"/>
      <c r="R71" s="217" t="str">
        <f>E26</f>
        <v>Vencedor 32</v>
      </c>
      <c r="S71" s="218"/>
    </row>
    <row r="72" spans="8:19" ht="15" customHeight="1" thickBot="1" x14ac:dyDescent="0.25">
      <c r="H72" s="215" t="s">
        <v>67</v>
      </c>
      <c r="I72" s="215"/>
      <c r="J72" s="177">
        <v>35</v>
      </c>
      <c r="K72" s="124"/>
      <c r="L72" s="177"/>
      <c r="M72" s="217" t="str">
        <f>C18</f>
        <v>Vencedor 34</v>
      </c>
      <c r="N72" s="218"/>
      <c r="O72" s="106"/>
      <c r="P72" s="106" t="s">
        <v>32</v>
      </c>
      <c r="Q72" s="106"/>
      <c r="R72" s="217" t="str">
        <f>C20</f>
        <v>Perdedor 33</v>
      </c>
      <c r="S72" s="218"/>
    </row>
    <row r="73" spans="8:19" ht="15" customHeight="1" thickBot="1" x14ac:dyDescent="0.25">
      <c r="H73" s="215" t="s">
        <v>67</v>
      </c>
      <c r="I73" s="215"/>
      <c r="J73" s="177">
        <v>36</v>
      </c>
      <c r="K73" s="177"/>
      <c r="L73" s="177"/>
      <c r="M73" s="217" t="str">
        <f>N32</f>
        <v>Vencedor 33</v>
      </c>
      <c r="N73" s="218"/>
      <c r="O73" s="106"/>
      <c r="P73" s="106" t="s">
        <v>32</v>
      </c>
      <c r="Q73" s="106"/>
      <c r="R73" s="217" t="str">
        <f>N34</f>
        <v>Vencedor 35</v>
      </c>
      <c r="S73" s="218"/>
    </row>
  </sheetData>
  <sheetProtection algorithmName="SHA-512" hashValue="N6pHzh/x+cA7mXvPhVMB8YpfONhQ3YAYD6tCkfDkX4q5srcFutoG8Py8Vinp5dJjaG5ryUbdDqpBS5gwB5jgLQ==" saltValue="yWegv3WlwpPaXcWBkKxvzA==" spinCount="100000" sheet="1" formatCells="0" formatColumns="0" formatRows="0" insertColumns="0" insertRows="0" insertHyperlinks="0" deleteColumns="0" deleteRows="0" sort="0" autoFilter="0" pivotTables="0"/>
  <mergeCells count="112"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="90" zoomScaleNormal="90" workbookViewId="0"/>
  </sheetViews>
  <sheetFormatPr defaultRowHeight="12.75" x14ac:dyDescent="0.2"/>
  <cols>
    <col min="1" max="1" width="9.140625" style="2"/>
    <col min="2" max="2" width="14.85546875" style="2" customWidth="1"/>
    <col min="3" max="3" width="9.140625" style="2"/>
    <col min="4" max="4" width="7.42578125" style="2" customWidth="1"/>
    <col min="5" max="5" width="8.5703125" style="2" customWidth="1"/>
    <col min="6" max="6" width="10.85546875" style="2" customWidth="1"/>
    <col min="7" max="7" width="9.140625" style="2"/>
    <col min="8" max="8" width="12.7109375" style="2" bestFit="1" customWidth="1"/>
    <col min="9" max="9" width="9.140625" style="183"/>
    <col min="10" max="10" width="12.5703125" style="2" customWidth="1"/>
    <col min="11" max="11" width="10.42578125" style="2" customWidth="1"/>
    <col min="12" max="13" width="9.140625" style="2"/>
    <col min="14" max="14" width="9.85546875" style="2" customWidth="1"/>
    <col min="15" max="15" width="10.140625" style="2" customWidth="1"/>
    <col min="16" max="16" width="10.5703125" style="2" customWidth="1"/>
    <col min="17" max="260" width="9.140625" style="2"/>
    <col min="261" max="261" width="6.5703125" style="2" customWidth="1"/>
    <col min="262" max="265" width="9.140625" style="2"/>
    <col min="266" max="266" width="12.5703125" style="2" customWidth="1"/>
    <col min="267" max="267" width="10.42578125" style="2" customWidth="1"/>
    <col min="268" max="269" width="9.140625" style="2"/>
    <col min="270" max="270" width="9.85546875" style="2" customWidth="1"/>
    <col min="271" max="271" width="10.140625" style="2" customWidth="1"/>
    <col min="272" max="272" width="10.5703125" style="2" customWidth="1"/>
    <col min="273" max="516" width="9.140625" style="2"/>
    <col min="517" max="517" width="6.5703125" style="2" customWidth="1"/>
    <col min="518" max="521" width="9.140625" style="2"/>
    <col min="522" max="522" width="12.5703125" style="2" customWidth="1"/>
    <col min="523" max="523" width="10.42578125" style="2" customWidth="1"/>
    <col min="524" max="525" width="9.140625" style="2"/>
    <col min="526" max="526" width="9.85546875" style="2" customWidth="1"/>
    <col min="527" max="527" width="10.140625" style="2" customWidth="1"/>
    <col min="528" max="528" width="10.5703125" style="2" customWidth="1"/>
    <col min="529" max="772" width="9.140625" style="2"/>
    <col min="773" max="773" width="6.5703125" style="2" customWidth="1"/>
    <col min="774" max="777" width="9.140625" style="2"/>
    <col min="778" max="778" width="12.5703125" style="2" customWidth="1"/>
    <col min="779" max="779" width="10.42578125" style="2" customWidth="1"/>
    <col min="780" max="781" width="9.140625" style="2"/>
    <col min="782" max="782" width="9.85546875" style="2" customWidth="1"/>
    <col min="783" max="783" width="10.140625" style="2" customWidth="1"/>
    <col min="784" max="784" width="10.5703125" style="2" customWidth="1"/>
    <col min="785" max="1028" width="9.140625" style="2"/>
    <col min="1029" max="1029" width="6.5703125" style="2" customWidth="1"/>
    <col min="1030" max="1033" width="9.140625" style="2"/>
    <col min="1034" max="1034" width="12.5703125" style="2" customWidth="1"/>
    <col min="1035" max="1035" width="10.42578125" style="2" customWidth="1"/>
    <col min="1036" max="1037" width="9.140625" style="2"/>
    <col min="1038" max="1038" width="9.85546875" style="2" customWidth="1"/>
    <col min="1039" max="1039" width="10.140625" style="2" customWidth="1"/>
    <col min="1040" max="1040" width="10.5703125" style="2" customWidth="1"/>
    <col min="1041" max="1284" width="9.140625" style="2"/>
    <col min="1285" max="1285" width="6.5703125" style="2" customWidth="1"/>
    <col min="1286" max="1289" width="9.140625" style="2"/>
    <col min="1290" max="1290" width="12.5703125" style="2" customWidth="1"/>
    <col min="1291" max="1291" width="10.42578125" style="2" customWidth="1"/>
    <col min="1292" max="1293" width="9.140625" style="2"/>
    <col min="1294" max="1294" width="9.85546875" style="2" customWidth="1"/>
    <col min="1295" max="1295" width="10.140625" style="2" customWidth="1"/>
    <col min="1296" max="1296" width="10.5703125" style="2" customWidth="1"/>
    <col min="1297" max="1540" width="9.140625" style="2"/>
    <col min="1541" max="1541" width="6.5703125" style="2" customWidth="1"/>
    <col min="1542" max="1545" width="9.140625" style="2"/>
    <col min="1546" max="1546" width="12.5703125" style="2" customWidth="1"/>
    <col min="1547" max="1547" width="10.42578125" style="2" customWidth="1"/>
    <col min="1548" max="1549" width="9.140625" style="2"/>
    <col min="1550" max="1550" width="9.85546875" style="2" customWidth="1"/>
    <col min="1551" max="1551" width="10.140625" style="2" customWidth="1"/>
    <col min="1552" max="1552" width="10.5703125" style="2" customWidth="1"/>
    <col min="1553" max="1796" width="9.140625" style="2"/>
    <col min="1797" max="1797" width="6.5703125" style="2" customWidth="1"/>
    <col min="1798" max="1801" width="9.140625" style="2"/>
    <col min="1802" max="1802" width="12.5703125" style="2" customWidth="1"/>
    <col min="1803" max="1803" width="10.42578125" style="2" customWidth="1"/>
    <col min="1804" max="1805" width="9.140625" style="2"/>
    <col min="1806" max="1806" width="9.85546875" style="2" customWidth="1"/>
    <col min="1807" max="1807" width="10.140625" style="2" customWidth="1"/>
    <col min="1808" max="1808" width="10.5703125" style="2" customWidth="1"/>
    <col min="1809" max="2052" width="9.140625" style="2"/>
    <col min="2053" max="2053" width="6.5703125" style="2" customWidth="1"/>
    <col min="2054" max="2057" width="9.140625" style="2"/>
    <col min="2058" max="2058" width="12.5703125" style="2" customWidth="1"/>
    <col min="2059" max="2059" width="10.42578125" style="2" customWidth="1"/>
    <col min="2060" max="2061" width="9.140625" style="2"/>
    <col min="2062" max="2062" width="9.85546875" style="2" customWidth="1"/>
    <col min="2063" max="2063" width="10.140625" style="2" customWidth="1"/>
    <col min="2064" max="2064" width="10.5703125" style="2" customWidth="1"/>
    <col min="2065" max="2308" width="9.140625" style="2"/>
    <col min="2309" max="2309" width="6.5703125" style="2" customWidth="1"/>
    <col min="2310" max="2313" width="9.140625" style="2"/>
    <col min="2314" max="2314" width="12.5703125" style="2" customWidth="1"/>
    <col min="2315" max="2315" width="10.42578125" style="2" customWidth="1"/>
    <col min="2316" max="2317" width="9.140625" style="2"/>
    <col min="2318" max="2318" width="9.85546875" style="2" customWidth="1"/>
    <col min="2319" max="2319" width="10.140625" style="2" customWidth="1"/>
    <col min="2320" max="2320" width="10.5703125" style="2" customWidth="1"/>
    <col min="2321" max="2564" width="9.140625" style="2"/>
    <col min="2565" max="2565" width="6.5703125" style="2" customWidth="1"/>
    <col min="2566" max="2569" width="9.140625" style="2"/>
    <col min="2570" max="2570" width="12.5703125" style="2" customWidth="1"/>
    <col min="2571" max="2571" width="10.42578125" style="2" customWidth="1"/>
    <col min="2572" max="2573" width="9.140625" style="2"/>
    <col min="2574" max="2574" width="9.85546875" style="2" customWidth="1"/>
    <col min="2575" max="2575" width="10.140625" style="2" customWidth="1"/>
    <col min="2576" max="2576" width="10.5703125" style="2" customWidth="1"/>
    <col min="2577" max="2820" width="9.140625" style="2"/>
    <col min="2821" max="2821" width="6.5703125" style="2" customWidth="1"/>
    <col min="2822" max="2825" width="9.140625" style="2"/>
    <col min="2826" max="2826" width="12.5703125" style="2" customWidth="1"/>
    <col min="2827" max="2827" width="10.42578125" style="2" customWidth="1"/>
    <col min="2828" max="2829" width="9.140625" style="2"/>
    <col min="2830" max="2830" width="9.85546875" style="2" customWidth="1"/>
    <col min="2831" max="2831" width="10.140625" style="2" customWidth="1"/>
    <col min="2832" max="2832" width="10.5703125" style="2" customWidth="1"/>
    <col min="2833" max="3076" width="9.140625" style="2"/>
    <col min="3077" max="3077" width="6.5703125" style="2" customWidth="1"/>
    <col min="3078" max="3081" width="9.140625" style="2"/>
    <col min="3082" max="3082" width="12.5703125" style="2" customWidth="1"/>
    <col min="3083" max="3083" width="10.42578125" style="2" customWidth="1"/>
    <col min="3084" max="3085" width="9.140625" style="2"/>
    <col min="3086" max="3086" width="9.85546875" style="2" customWidth="1"/>
    <col min="3087" max="3087" width="10.140625" style="2" customWidth="1"/>
    <col min="3088" max="3088" width="10.5703125" style="2" customWidth="1"/>
    <col min="3089" max="3332" width="9.140625" style="2"/>
    <col min="3333" max="3333" width="6.5703125" style="2" customWidth="1"/>
    <col min="3334" max="3337" width="9.140625" style="2"/>
    <col min="3338" max="3338" width="12.5703125" style="2" customWidth="1"/>
    <col min="3339" max="3339" width="10.42578125" style="2" customWidth="1"/>
    <col min="3340" max="3341" width="9.140625" style="2"/>
    <col min="3342" max="3342" width="9.85546875" style="2" customWidth="1"/>
    <col min="3343" max="3343" width="10.140625" style="2" customWidth="1"/>
    <col min="3344" max="3344" width="10.5703125" style="2" customWidth="1"/>
    <col min="3345" max="3588" width="9.140625" style="2"/>
    <col min="3589" max="3589" width="6.5703125" style="2" customWidth="1"/>
    <col min="3590" max="3593" width="9.140625" style="2"/>
    <col min="3594" max="3594" width="12.5703125" style="2" customWidth="1"/>
    <col min="3595" max="3595" width="10.42578125" style="2" customWidth="1"/>
    <col min="3596" max="3597" width="9.140625" style="2"/>
    <col min="3598" max="3598" width="9.85546875" style="2" customWidth="1"/>
    <col min="3599" max="3599" width="10.140625" style="2" customWidth="1"/>
    <col min="3600" max="3600" width="10.5703125" style="2" customWidth="1"/>
    <col min="3601" max="3844" width="9.140625" style="2"/>
    <col min="3845" max="3845" width="6.5703125" style="2" customWidth="1"/>
    <col min="3846" max="3849" width="9.140625" style="2"/>
    <col min="3850" max="3850" width="12.5703125" style="2" customWidth="1"/>
    <col min="3851" max="3851" width="10.42578125" style="2" customWidth="1"/>
    <col min="3852" max="3853" width="9.140625" style="2"/>
    <col min="3854" max="3854" width="9.85546875" style="2" customWidth="1"/>
    <col min="3855" max="3855" width="10.140625" style="2" customWidth="1"/>
    <col min="3856" max="3856" width="10.5703125" style="2" customWidth="1"/>
    <col min="3857" max="4100" width="9.140625" style="2"/>
    <col min="4101" max="4101" width="6.5703125" style="2" customWidth="1"/>
    <col min="4102" max="4105" width="9.140625" style="2"/>
    <col min="4106" max="4106" width="12.5703125" style="2" customWidth="1"/>
    <col min="4107" max="4107" width="10.42578125" style="2" customWidth="1"/>
    <col min="4108" max="4109" width="9.140625" style="2"/>
    <col min="4110" max="4110" width="9.85546875" style="2" customWidth="1"/>
    <col min="4111" max="4111" width="10.140625" style="2" customWidth="1"/>
    <col min="4112" max="4112" width="10.5703125" style="2" customWidth="1"/>
    <col min="4113" max="4356" width="9.140625" style="2"/>
    <col min="4357" max="4357" width="6.5703125" style="2" customWidth="1"/>
    <col min="4358" max="4361" width="9.140625" style="2"/>
    <col min="4362" max="4362" width="12.5703125" style="2" customWidth="1"/>
    <col min="4363" max="4363" width="10.42578125" style="2" customWidth="1"/>
    <col min="4364" max="4365" width="9.140625" style="2"/>
    <col min="4366" max="4366" width="9.85546875" style="2" customWidth="1"/>
    <col min="4367" max="4367" width="10.140625" style="2" customWidth="1"/>
    <col min="4368" max="4368" width="10.5703125" style="2" customWidth="1"/>
    <col min="4369" max="4612" width="9.140625" style="2"/>
    <col min="4613" max="4613" width="6.5703125" style="2" customWidth="1"/>
    <col min="4614" max="4617" width="9.140625" style="2"/>
    <col min="4618" max="4618" width="12.5703125" style="2" customWidth="1"/>
    <col min="4619" max="4619" width="10.42578125" style="2" customWidth="1"/>
    <col min="4620" max="4621" width="9.140625" style="2"/>
    <col min="4622" max="4622" width="9.85546875" style="2" customWidth="1"/>
    <col min="4623" max="4623" width="10.140625" style="2" customWidth="1"/>
    <col min="4624" max="4624" width="10.5703125" style="2" customWidth="1"/>
    <col min="4625" max="4868" width="9.140625" style="2"/>
    <col min="4869" max="4869" width="6.5703125" style="2" customWidth="1"/>
    <col min="4870" max="4873" width="9.140625" style="2"/>
    <col min="4874" max="4874" width="12.5703125" style="2" customWidth="1"/>
    <col min="4875" max="4875" width="10.42578125" style="2" customWidth="1"/>
    <col min="4876" max="4877" width="9.140625" style="2"/>
    <col min="4878" max="4878" width="9.85546875" style="2" customWidth="1"/>
    <col min="4879" max="4879" width="10.140625" style="2" customWidth="1"/>
    <col min="4880" max="4880" width="10.5703125" style="2" customWidth="1"/>
    <col min="4881" max="5124" width="9.140625" style="2"/>
    <col min="5125" max="5125" width="6.5703125" style="2" customWidth="1"/>
    <col min="5126" max="5129" width="9.140625" style="2"/>
    <col min="5130" max="5130" width="12.5703125" style="2" customWidth="1"/>
    <col min="5131" max="5131" width="10.42578125" style="2" customWidth="1"/>
    <col min="5132" max="5133" width="9.140625" style="2"/>
    <col min="5134" max="5134" width="9.85546875" style="2" customWidth="1"/>
    <col min="5135" max="5135" width="10.140625" style="2" customWidth="1"/>
    <col min="5136" max="5136" width="10.5703125" style="2" customWidth="1"/>
    <col min="5137" max="5380" width="9.140625" style="2"/>
    <col min="5381" max="5381" width="6.5703125" style="2" customWidth="1"/>
    <col min="5382" max="5385" width="9.140625" style="2"/>
    <col min="5386" max="5386" width="12.5703125" style="2" customWidth="1"/>
    <col min="5387" max="5387" width="10.42578125" style="2" customWidth="1"/>
    <col min="5388" max="5389" width="9.140625" style="2"/>
    <col min="5390" max="5390" width="9.85546875" style="2" customWidth="1"/>
    <col min="5391" max="5391" width="10.140625" style="2" customWidth="1"/>
    <col min="5392" max="5392" width="10.5703125" style="2" customWidth="1"/>
    <col min="5393" max="5636" width="9.140625" style="2"/>
    <col min="5637" max="5637" width="6.5703125" style="2" customWidth="1"/>
    <col min="5638" max="5641" width="9.140625" style="2"/>
    <col min="5642" max="5642" width="12.5703125" style="2" customWidth="1"/>
    <col min="5643" max="5643" width="10.42578125" style="2" customWidth="1"/>
    <col min="5644" max="5645" width="9.140625" style="2"/>
    <col min="5646" max="5646" width="9.85546875" style="2" customWidth="1"/>
    <col min="5647" max="5647" width="10.140625" style="2" customWidth="1"/>
    <col min="5648" max="5648" width="10.5703125" style="2" customWidth="1"/>
    <col min="5649" max="5892" width="9.140625" style="2"/>
    <col min="5893" max="5893" width="6.5703125" style="2" customWidth="1"/>
    <col min="5894" max="5897" width="9.140625" style="2"/>
    <col min="5898" max="5898" width="12.5703125" style="2" customWidth="1"/>
    <col min="5899" max="5899" width="10.42578125" style="2" customWidth="1"/>
    <col min="5900" max="5901" width="9.140625" style="2"/>
    <col min="5902" max="5902" width="9.85546875" style="2" customWidth="1"/>
    <col min="5903" max="5903" width="10.140625" style="2" customWidth="1"/>
    <col min="5904" max="5904" width="10.5703125" style="2" customWidth="1"/>
    <col min="5905" max="6148" width="9.140625" style="2"/>
    <col min="6149" max="6149" width="6.5703125" style="2" customWidth="1"/>
    <col min="6150" max="6153" width="9.140625" style="2"/>
    <col min="6154" max="6154" width="12.5703125" style="2" customWidth="1"/>
    <col min="6155" max="6155" width="10.42578125" style="2" customWidth="1"/>
    <col min="6156" max="6157" width="9.140625" style="2"/>
    <col min="6158" max="6158" width="9.85546875" style="2" customWidth="1"/>
    <col min="6159" max="6159" width="10.140625" style="2" customWidth="1"/>
    <col min="6160" max="6160" width="10.5703125" style="2" customWidth="1"/>
    <col min="6161" max="6404" width="9.140625" style="2"/>
    <col min="6405" max="6405" width="6.5703125" style="2" customWidth="1"/>
    <col min="6406" max="6409" width="9.140625" style="2"/>
    <col min="6410" max="6410" width="12.5703125" style="2" customWidth="1"/>
    <col min="6411" max="6411" width="10.42578125" style="2" customWidth="1"/>
    <col min="6412" max="6413" width="9.140625" style="2"/>
    <col min="6414" max="6414" width="9.85546875" style="2" customWidth="1"/>
    <col min="6415" max="6415" width="10.140625" style="2" customWidth="1"/>
    <col min="6416" max="6416" width="10.5703125" style="2" customWidth="1"/>
    <col min="6417" max="6660" width="9.140625" style="2"/>
    <col min="6661" max="6661" width="6.5703125" style="2" customWidth="1"/>
    <col min="6662" max="6665" width="9.140625" style="2"/>
    <col min="6666" max="6666" width="12.5703125" style="2" customWidth="1"/>
    <col min="6667" max="6667" width="10.42578125" style="2" customWidth="1"/>
    <col min="6668" max="6669" width="9.140625" style="2"/>
    <col min="6670" max="6670" width="9.85546875" style="2" customWidth="1"/>
    <col min="6671" max="6671" width="10.140625" style="2" customWidth="1"/>
    <col min="6672" max="6672" width="10.5703125" style="2" customWidth="1"/>
    <col min="6673" max="6916" width="9.140625" style="2"/>
    <col min="6917" max="6917" width="6.5703125" style="2" customWidth="1"/>
    <col min="6918" max="6921" width="9.140625" style="2"/>
    <col min="6922" max="6922" width="12.5703125" style="2" customWidth="1"/>
    <col min="6923" max="6923" width="10.42578125" style="2" customWidth="1"/>
    <col min="6924" max="6925" width="9.140625" style="2"/>
    <col min="6926" max="6926" width="9.85546875" style="2" customWidth="1"/>
    <col min="6927" max="6927" width="10.140625" style="2" customWidth="1"/>
    <col min="6928" max="6928" width="10.5703125" style="2" customWidth="1"/>
    <col min="6929" max="7172" width="9.140625" style="2"/>
    <col min="7173" max="7173" width="6.5703125" style="2" customWidth="1"/>
    <col min="7174" max="7177" width="9.140625" style="2"/>
    <col min="7178" max="7178" width="12.5703125" style="2" customWidth="1"/>
    <col min="7179" max="7179" width="10.42578125" style="2" customWidth="1"/>
    <col min="7180" max="7181" width="9.140625" style="2"/>
    <col min="7182" max="7182" width="9.85546875" style="2" customWidth="1"/>
    <col min="7183" max="7183" width="10.140625" style="2" customWidth="1"/>
    <col min="7184" max="7184" width="10.5703125" style="2" customWidth="1"/>
    <col min="7185" max="7428" width="9.140625" style="2"/>
    <col min="7429" max="7429" width="6.5703125" style="2" customWidth="1"/>
    <col min="7430" max="7433" width="9.140625" style="2"/>
    <col min="7434" max="7434" width="12.5703125" style="2" customWidth="1"/>
    <col min="7435" max="7435" width="10.42578125" style="2" customWidth="1"/>
    <col min="7436" max="7437" width="9.140625" style="2"/>
    <col min="7438" max="7438" width="9.85546875" style="2" customWidth="1"/>
    <col min="7439" max="7439" width="10.140625" style="2" customWidth="1"/>
    <col min="7440" max="7440" width="10.5703125" style="2" customWidth="1"/>
    <col min="7441" max="7684" width="9.140625" style="2"/>
    <col min="7685" max="7685" width="6.5703125" style="2" customWidth="1"/>
    <col min="7686" max="7689" width="9.140625" style="2"/>
    <col min="7690" max="7690" width="12.5703125" style="2" customWidth="1"/>
    <col min="7691" max="7691" width="10.42578125" style="2" customWidth="1"/>
    <col min="7692" max="7693" width="9.140625" style="2"/>
    <col min="7694" max="7694" width="9.85546875" style="2" customWidth="1"/>
    <col min="7695" max="7695" width="10.140625" style="2" customWidth="1"/>
    <col min="7696" max="7696" width="10.5703125" style="2" customWidth="1"/>
    <col min="7697" max="7940" width="9.140625" style="2"/>
    <col min="7941" max="7941" width="6.5703125" style="2" customWidth="1"/>
    <col min="7942" max="7945" width="9.140625" style="2"/>
    <col min="7946" max="7946" width="12.5703125" style="2" customWidth="1"/>
    <col min="7947" max="7947" width="10.42578125" style="2" customWidth="1"/>
    <col min="7948" max="7949" width="9.140625" style="2"/>
    <col min="7950" max="7950" width="9.85546875" style="2" customWidth="1"/>
    <col min="7951" max="7951" width="10.140625" style="2" customWidth="1"/>
    <col min="7952" max="7952" width="10.5703125" style="2" customWidth="1"/>
    <col min="7953" max="8196" width="9.140625" style="2"/>
    <col min="8197" max="8197" width="6.5703125" style="2" customWidth="1"/>
    <col min="8198" max="8201" width="9.140625" style="2"/>
    <col min="8202" max="8202" width="12.5703125" style="2" customWidth="1"/>
    <col min="8203" max="8203" width="10.42578125" style="2" customWidth="1"/>
    <col min="8204" max="8205" width="9.140625" style="2"/>
    <col min="8206" max="8206" width="9.85546875" style="2" customWidth="1"/>
    <col min="8207" max="8207" width="10.140625" style="2" customWidth="1"/>
    <col min="8208" max="8208" width="10.5703125" style="2" customWidth="1"/>
    <col min="8209" max="8452" width="9.140625" style="2"/>
    <col min="8453" max="8453" width="6.5703125" style="2" customWidth="1"/>
    <col min="8454" max="8457" width="9.140625" style="2"/>
    <col min="8458" max="8458" width="12.5703125" style="2" customWidth="1"/>
    <col min="8459" max="8459" width="10.42578125" style="2" customWidth="1"/>
    <col min="8460" max="8461" width="9.140625" style="2"/>
    <col min="8462" max="8462" width="9.85546875" style="2" customWidth="1"/>
    <col min="8463" max="8463" width="10.140625" style="2" customWidth="1"/>
    <col min="8464" max="8464" width="10.5703125" style="2" customWidth="1"/>
    <col min="8465" max="8708" width="9.140625" style="2"/>
    <col min="8709" max="8709" width="6.5703125" style="2" customWidth="1"/>
    <col min="8710" max="8713" width="9.140625" style="2"/>
    <col min="8714" max="8714" width="12.5703125" style="2" customWidth="1"/>
    <col min="8715" max="8715" width="10.42578125" style="2" customWidth="1"/>
    <col min="8716" max="8717" width="9.140625" style="2"/>
    <col min="8718" max="8718" width="9.85546875" style="2" customWidth="1"/>
    <col min="8719" max="8719" width="10.140625" style="2" customWidth="1"/>
    <col min="8720" max="8720" width="10.5703125" style="2" customWidth="1"/>
    <col min="8721" max="8964" width="9.140625" style="2"/>
    <col min="8965" max="8965" width="6.5703125" style="2" customWidth="1"/>
    <col min="8966" max="8969" width="9.140625" style="2"/>
    <col min="8970" max="8970" width="12.5703125" style="2" customWidth="1"/>
    <col min="8971" max="8971" width="10.42578125" style="2" customWidth="1"/>
    <col min="8972" max="8973" width="9.140625" style="2"/>
    <col min="8974" max="8974" width="9.85546875" style="2" customWidth="1"/>
    <col min="8975" max="8975" width="10.140625" style="2" customWidth="1"/>
    <col min="8976" max="8976" width="10.5703125" style="2" customWidth="1"/>
    <col min="8977" max="9220" width="9.140625" style="2"/>
    <col min="9221" max="9221" width="6.5703125" style="2" customWidth="1"/>
    <col min="9222" max="9225" width="9.140625" style="2"/>
    <col min="9226" max="9226" width="12.5703125" style="2" customWidth="1"/>
    <col min="9227" max="9227" width="10.42578125" style="2" customWidth="1"/>
    <col min="9228" max="9229" width="9.140625" style="2"/>
    <col min="9230" max="9230" width="9.85546875" style="2" customWidth="1"/>
    <col min="9231" max="9231" width="10.140625" style="2" customWidth="1"/>
    <col min="9232" max="9232" width="10.5703125" style="2" customWidth="1"/>
    <col min="9233" max="9476" width="9.140625" style="2"/>
    <col min="9477" max="9477" width="6.5703125" style="2" customWidth="1"/>
    <col min="9478" max="9481" width="9.140625" style="2"/>
    <col min="9482" max="9482" width="12.5703125" style="2" customWidth="1"/>
    <col min="9483" max="9483" width="10.42578125" style="2" customWidth="1"/>
    <col min="9484" max="9485" width="9.140625" style="2"/>
    <col min="9486" max="9486" width="9.85546875" style="2" customWidth="1"/>
    <col min="9487" max="9487" width="10.140625" style="2" customWidth="1"/>
    <col min="9488" max="9488" width="10.5703125" style="2" customWidth="1"/>
    <col min="9489" max="9732" width="9.140625" style="2"/>
    <col min="9733" max="9733" width="6.5703125" style="2" customWidth="1"/>
    <col min="9734" max="9737" width="9.140625" style="2"/>
    <col min="9738" max="9738" width="12.5703125" style="2" customWidth="1"/>
    <col min="9739" max="9739" width="10.42578125" style="2" customWidth="1"/>
    <col min="9740" max="9741" width="9.140625" style="2"/>
    <col min="9742" max="9742" width="9.85546875" style="2" customWidth="1"/>
    <col min="9743" max="9743" width="10.140625" style="2" customWidth="1"/>
    <col min="9744" max="9744" width="10.5703125" style="2" customWidth="1"/>
    <col min="9745" max="9988" width="9.140625" style="2"/>
    <col min="9989" max="9989" width="6.5703125" style="2" customWidth="1"/>
    <col min="9990" max="9993" width="9.140625" style="2"/>
    <col min="9994" max="9994" width="12.5703125" style="2" customWidth="1"/>
    <col min="9995" max="9995" width="10.42578125" style="2" customWidth="1"/>
    <col min="9996" max="9997" width="9.140625" style="2"/>
    <col min="9998" max="9998" width="9.85546875" style="2" customWidth="1"/>
    <col min="9999" max="9999" width="10.140625" style="2" customWidth="1"/>
    <col min="10000" max="10000" width="10.5703125" style="2" customWidth="1"/>
    <col min="10001" max="10244" width="9.140625" style="2"/>
    <col min="10245" max="10245" width="6.5703125" style="2" customWidth="1"/>
    <col min="10246" max="10249" width="9.140625" style="2"/>
    <col min="10250" max="10250" width="12.5703125" style="2" customWidth="1"/>
    <col min="10251" max="10251" width="10.42578125" style="2" customWidth="1"/>
    <col min="10252" max="10253" width="9.140625" style="2"/>
    <col min="10254" max="10254" width="9.85546875" style="2" customWidth="1"/>
    <col min="10255" max="10255" width="10.140625" style="2" customWidth="1"/>
    <col min="10256" max="10256" width="10.5703125" style="2" customWidth="1"/>
    <col min="10257" max="10500" width="9.140625" style="2"/>
    <col min="10501" max="10501" width="6.5703125" style="2" customWidth="1"/>
    <col min="10502" max="10505" width="9.140625" style="2"/>
    <col min="10506" max="10506" width="12.5703125" style="2" customWidth="1"/>
    <col min="10507" max="10507" width="10.42578125" style="2" customWidth="1"/>
    <col min="10508" max="10509" width="9.140625" style="2"/>
    <col min="10510" max="10510" width="9.85546875" style="2" customWidth="1"/>
    <col min="10511" max="10511" width="10.140625" style="2" customWidth="1"/>
    <col min="10512" max="10512" width="10.5703125" style="2" customWidth="1"/>
    <col min="10513" max="10756" width="9.140625" style="2"/>
    <col min="10757" max="10757" width="6.5703125" style="2" customWidth="1"/>
    <col min="10758" max="10761" width="9.140625" style="2"/>
    <col min="10762" max="10762" width="12.5703125" style="2" customWidth="1"/>
    <col min="10763" max="10763" width="10.42578125" style="2" customWidth="1"/>
    <col min="10764" max="10765" width="9.140625" style="2"/>
    <col min="10766" max="10766" width="9.85546875" style="2" customWidth="1"/>
    <col min="10767" max="10767" width="10.140625" style="2" customWidth="1"/>
    <col min="10768" max="10768" width="10.5703125" style="2" customWidth="1"/>
    <col min="10769" max="11012" width="9.140625" style="2"/>
    <col min="11013" max="11013" width="6.5703125" style="2" customWidth="1"/>
    <col min="11014" max="11017" width="9.140625" style="2"/>
    <col min="11018" max="11018" width="12.5703125" style="2" customWidth="1"/>
    <col min="11019" max="11019" width="10.42578125" style="2" customWidth="1"/>
    <col min="11020" max="11021" width="9.140625" style="2"/>
    <col min="11022" max="11022" width="9.85546875" style="2" customWidth="1"/>
    <col min="11023" max="11023" width="10.140625" style="2" customWidth="1"/>
    <col min="11024" max="11024" width="10.5703125" style="2" customWidth="1"/>
    <col min="11025" max="11268" width="9.140625" style="2"/>
    <col min="11269" max="11269" width="6.5703125" style="2" customWidth="1"/>
    <col min="11270" max="11273" width="9.140625" style="2"/>
    <col min="11274" max="11274" width="12.5703125" style="2" customWidth="1"/>
    <col min="11275" max="11275" width="10.42578125" style="2" customWidth="1"/>
    <col min="11276" max="11277" width="9.140625" style="2"/>
    <col min="11278" max="11278" width="9.85546875" style="2" customWidth="1"/>
    <col min="11279" max="11279" width="10.140625" style="2" customWidth="1"/>
    <col min="11280" max="11280" width="10.5703125" style="2" customWidth="1"/>
    <col min="11281" max="11524" width="9.140625" style="2"/>
    <col min="11525" max="11525" width="6.5703125" style="2" customWidth="1"/>
    <col min="11526" max="11529" width="9.140625" style="2"/>
    <col min="11530" max="11530" width="12.5703125" style="2" customWidth="1"/>
    <col min="11531" max="11531" width="10.42578125" style="2" customWidth="1"/>
    <col min="11532" max="11533" width="9.140625" style="2"/>
    <col min="11534" max="11534" width="9.85546875" style="2" customWidth="1"/>
    <col min="11535" max="11535" width="10.140625" style="2" customWidth="1"/>
    <col min="11536" max="11536" width="10.5703125" style="2" customWidth="1"/>
    <col min="11537" max="11780" width="9.140625" style="2"/>
    <col min="11781" max="11781" width="6.5703125" style="2" customWidth="1"/>
    <col min="11782" max="11785" width="9.140625" style="2"/>
    <col min="11786" max="11786" width="12.5703125" style="2" customWidth="1"/>
    <col min="11787" max="11787" width="10.42578125" style="2" customWidth="1"/>
    <col min="11788" max="11789" width="9.140625" style="2"/>
    <col min="11790" max="11790" width="9.85546875" style="2" customWidth="1"/>
    <col min="11791" max="11791" width="10.140625" style="2" customWidth="1"/>
    <col min="11792" max="11792" width="10.5703125" style="2" customWidth="1"/>
    <col min="11793" max="12036" width="9.140625" style="2"/>
    <col min="12037" max="12037" width="6.5703125" style="2" customWidth="1"/>
    <col min="12038" max="12041" width="9.140625" style="2"/>
    <col min="12042" max="12042" width="12.5703125" style="2" customWidth="1"/>
    <col min="12043" max="12043" width="10.42578125" style="2" customWidth="1"/>
    <col min="12044" max="12045" width="9.140625" style="2"/>
    <col min="12046" max="12046" width="9.85546875" style="2" customWidth="1"/>
    <col min="12047" max="12047" width="10.140625" style="2" customWidth="1"/>
    <col min="12048" max="12048" width="10.5703125" style="2" customWidth="1"/>
    <col min="12049" max="12292" width="9.140625" style="2"/>
    <col min="12293" max="12293" width="6.5703125" style="2" customWidth="1"/>
    <col min="12294" max="12297" width="9.140625" style="2"/>
    <col min="12298" max="12298" width="12.5703125" style="2" customWidth="1"/>
    <col min="12299" max="12299" width="10.42578125" style="2" customWidth="1"/>
    <col min="12300" max="12301" width="9.140625" style="2"/>
    <col min="12302" max="12302" width="9.85546875" style="2" customWidth="1"/>
    <col min="12303" max="12303" width="10.140625" style="2" customWidth="1"/>
    <col min="12304" max="12304" width="10.5703125" style="2" customWidth="1"/>
    <col min="12305" max="12548" width="9.140625" style="2"/>
    <col min="12549" max="12549" width="6.5703125" style="2" customWidth="1"/>
    <col min="12550" max="12553" width="9.140625" style="2"/>
    <col min="12554" max="12554" width="12.5703125" style="2" customWidth="1"/>
    <col min="12555" max="12555" width="10.42578125" style="2" customWidth="1"/>
    <col min="12556" max="12557" width="9.140625" style="2"/>
    <col min="12558" max="12558" width="9.85546875" style="2" customWidth="1"/>
    <col min="12559" max="12559" width="10.140625" style="2" customWidth="1"/>
    <col min="12560" max="12560" width="10.5703125" style="2" customWidth="1"/>
    <col min="12561" max="12804" width="9.140625" style="2"/>
    <col min="12805" max="12805" width="6.5703125" style="2" customWidth="1"/>
    <col min="12806" max="12809" width="9.140625" style="2"/>
    <col min="12810" max="12810" width="12.5703125" style="2" customWidth="1"/>
    <col min="12811" max="12811" width="10.42578125" style="2" customWidth="1"/>
    <col min="12812" max="12813" width="9.140625" style="2"/>
    <col min="12814" max="12814" width="9.85546875" style="2" customWidth="1"/>
    <col min="12815" max="12815" width="10.140625" style="2" customWidth="1"/>
    <col min="12816" max="12816" width="10.5703125" style="2" customWidth="1"/>
    <col min="12817" max="13060" width="9.140625" style="2"/>
    <col min="13061" max="13061" width="6.5703125" style="2" customWidth="1"/>
    <col min="13062" max="13065" width="9.140625" style="2"/>
    <col min="13066" max="13066" width="12.5703125" style="2" customWidth="1"/>
    <col min="13067" max="13067" width="10.42578125" style="2" customWidth="1"/>
    <col min="13068" max="13069" width="9.140625" style="2"/>
    <col min="13070" max="13070" width="9.85546875" style="2" customWidth="1"/>
    <col min="13071" max="13071" width="10.140625" style="2" customWidth="1"/>
    <col min="13072" max="13072" width="10.5703125" style="2" customWidth="1"/>
    <col min="13073" max="13316" width="9.140625" style="2"/>
    <col min="13317" max="13317" width="6.5703125" style="2" customWidth="1"/>
    <col min="13318" max="13321" width="9.140625" style="2"/>
    <col min="13322" max="13322" width="12.5703125" style="2" customWidth="1"/>
    <col min="13323" max="13323" width="10.42578125" style="2" customWidth="1"/>
    <col min="13324" max="13325" width="9.140625" style="2"/>
    <col min="13326" max="13326" width="9.85546875" style="2" customWidth="1"/>
    <col min="13327" max="13327" width="10.140625" style="2" customWidth="1"/>
    <col min="13328" max="13328" width="10.5703125" style="2" customWidth="1"/>
    <col min="13329" max="13572" width="9.140625" style="2"/>
    <col min="13573" max="13573" width="6.5703125" style="2" customWidth="1"/>
    <col min="13574" max="13577" width="9.140625" style="2"/>
    <col min="13578" max="13578" width="12.5703125" style="2" customWidth="1"/>
    <col min="13579" max="13579" width="10.42578125" style="2" customWidth="1"/>
    <col min="13580" max="13581" width="9.140625" style="2"/>
    <col min="13582" max="13582" width="9.85546875" style="2" customWidth="1"/>
    <col min="13583" max="13583" width="10.140625" style="2" customWidth="1"/>
    <col min="13584" max="13584" width="10.5703125" style="2" customWidth="1"/>
    <col min="13585" max="13828" width="9.140625" style="2"/>
    <col min="13829" max="13829" width="6.5703125" style="2" customWidth="1"/>
    <col min="13830" max="13833" width="9.140625" style="2"/>
    <col min="13834" max="13834" width="12.5703125" style="2" customWidth="1"/>
    <col min="13835" max="13835" width="10.42578125" style="2" customWidth="1"/>
    <col min="13836" max="13837" width="9.140625" style="2"/>
    <col min="13838" max="13838" width="9.85546875" style="2" customWidth="1"/>
    <col min="13839" max="13839" width="10.140625" style="2" customWidth="1"/>
    <col min="13840" max="13840" width="10.5703125" style="2" customWidth="1"/>
    <col min="13841" max="14084" width="9.140625" style="2"/>
    <col min="14085" max="14085" width="6.5703125" style="2" customWidth="1"/>
    <col min="14086" max="14089" width="9.140625" style="2"/>
    <col min="14090" max="14090" width="12.5703125" style="2" customWidth="1"/>
    <col min="14091" max="14091" width="10.42578125" style="2" customWidth="1"/>
    <col min="14092" max="14093" width="9.140625" style="2"/>
    <col min="14094" max="14094" width="9.85546875" style="2" customWidth="1"/>
    <col min="14095" max="14095" width="10.140625" style="2" customWidth="1"/>
    <col min="14096" max="14096" width="10.5703125" style="2" customWidth="1"/>
    <col min="14097" max="14340" width="9.140625" style="2"/>
    <col min="14341" max="14341" width="6.5703125" style="2" customWidth="1"/>
    <col min="14342" max="14345" width="9.140625" style="2"/>
    <col min="14346" max="14346" width="12.5703125" style="2" customWidth="1"/>
    <col min="14347" max="14347" width="10.42578125" style="2" customWidth="1"/>
    <col min="14348" max="14349" width="9.140625" style="2"/>
    <col min="14350" max="14350" width="9.85546875" style="2" customWidth="1"/>
    <col min="14351" max="14351" width="10.140625" style="2" customWidth="1"/>
    <col min="14352" max="14352" width="10.5703125" style="2" customWidth="1"/>
    <col min="14353" max="14596" width="9.140625" style="2"/>
    <col min="14597" max="14597" width="6.5703125" style="2" customWidth="1"/>
    <col min="14598" max="14601" width="9.140625" style="2"/>
    <col min="14602" max="14602" width="12.5703125" style="2" customWidth="1"/>
    <col min="14603" max="14603" width="10.42578125" style="2" customWidth="1"/>
    <col min="14604" max="14605" width="9.140625" style="2"/>
    <col min="14606" max="14606" width="9.85546875" style="2" customWidth="1"/>
    <col min="14607" max="14607" width="10.140625" style="2" customWidth="1"/>
    <col min="14608" max="14608" width="10.5703125" style="2" customWidth="1"/>
    <col min="14609" max="14852" width="9.140625" style="2"/>
    <col min="14853" max="14853" width="6.5703125" style="2" customWidth="1"/>
    <col min="14854" max="14857" width="9.140625" style="2"/>
    <col min="14858" max="14858" width="12.5703125" style="2" customWidth="1"/>
    <col min="14859" max="14859" width="10.42578125" style="2" customWidth="1"/>
    <col min="14860" max="14861" width="9.140625" style="2"/>
    <col min="14862" max="14862" width="9.85546875" style="2" customWidth="1"/>
    <col min="14863" max="14863" width="10.140625" style="2" customWidth="1"/>
    <col min="14864" max="14864" width="10.5703125" style="2" customWidth="1"/>
    <col min="14865" max="15108" width="9.140625" style="2"/>
    <col min="15109" max="15109" width="6.5703125" style="2" customWidth="1"/>
    <col min="15110" max="15113" width="9.140625" style="2"/>
    <col min="15114" max="15114" width="12.5703125" style="2" customWidth="1"/>
    <col min="15115" max="15115" width="10.42578125" style="2" customWidth="1"/>
    <col min="15116" max="15117" width="9.140625" style="2"/>
    <col min="15118" max="15118" width="9.85546875" style="2" customWidth="1"/>
    <col min="15119" max="15119" width="10.140625" style="2" customWidth="1"/>
    <col min="15120" max="15120" width="10.5703125" style="2" customWidth="1"/>
    <col min="15121" max="15364" width="9.140625" style="2"/>
    <col min="15365" max="15365" width="6.5703125" style="2" customWidth="1"/>
    <col min="15366" max="15369" width="9.140625" style="2"/>
    <col min="15370" max="15370" width="12.5703125" style="2" customWidth="1"/>
    <col min="15371" max="15371" width="10.42578125" style="2" customWidth="1"/>
    <col min="15372" max="15373" width="9.140625" style="2"/>
    <col min="15374" max="15374" width="9.85546875" style="2" customWidth="1"/>
    <col min="15375" max="15375" width="10.140625" style="2" customWidth="1"/>
    <col min="15376" max="15376" width="10.5703125" style="2" customWidth="1"/>
    <col min="15377" max="15620" width="9.140625" style="2"/>
    <col min="15621" max="15621" width="6.5703125" style="2" customWidth="1"/>
    <col min="15622" max="15625" width="9.140625" style="2"/>
    <col min="15626" max="15626" width="12.5703125" style="2" customWidth="1"/>
    <col min="15627" max="15627" width="10.42578125" style="2" customWidth="1"/>
    <col min="15628" max="15629" width="9.140625" style="2"/>
    <col min="15630" max="15630" width="9.85546875" style="2" customWidth="1"/>
    <col min="15631" max="15631" width="10.140625" style="2" customWidth="1"/>
    <col min="15632" max="15632" width="10.5703125" style="2" customWidth="1"/>
    <col min="15633" max="15876" width="9.140625" style="2"/>
    <col min="15877" max="15877" width="6.5703125" style="2" customWidth="1"/>
    <col min="15878" max="15881" width="9.140625" style="2"/>
    <col min="15882" max="15882" width="12.5703125" style="2" customWidth="1"/>
    <col min="15883" max="15883" width="10.42578125" style="2" customWidth="1"/>
    <col min="15884" max="15885" width="9.140625" style="2"/>
    <col min="15886" max="15886" width="9.85546875" style="2" customWidth="1"/>
    <col min="15887" max="15887" width="10.140625" style="2" customWidth="1"/>
    <col min="15888" max="15888" width="10.5703125" style="2" customWidth="1"/>
    <col min="15889" max="16132" width="9.140625" style="2"/>
    <col min="16133" max="16133" width="6.5703125" style="2" customWidth="1"/>
    <col min="16134" max="16137" width="9.140625" style="2"/>
    <col min="16138" max="16138" width="12.5703125" style="2" customWidth="1"/>
    <col min="16139" max="16139" width="10.42578125" style="2" customWidth="1"/>
    <col min="16140" max="16141" width="9.140625" style="2"/>
    <col min="16142" max="16142" width="9.85546875" style="2" customWidth="1"/>
    <col min="16143" max="16143" width="10.140625" style="2" customWidth="1"/>
    <col min="16144" max="16144" width="10.5703125" style="2" customWidth="1"/>
    <col min="16145" max="16384" width="9.140625" style="2"/>
  </cols>
  <sheetData>
    <row r="1" spans="1:17" ht="13.35" customHeight="1" x14ac:dyDescent="0.4">
      <c r="B1" s="101"/>
      <c r="C1" s="101"/>
      <c r="D1" s="101"/>
      <c r="E1" s="101"/>
      <c r="F1" s="101"/>
      <c r="G1" s="101"/>
      <c r="H1" s="101"/>
      <c r="I1" s="182"/>
      <c r="J1" s="101"/>
      <c r="K1" s="101"/>
      <c r="L1" s="101"/>
      <c r="M1" s="101"/>
      <c r="N1" s="101"/>
      <c r="O1" s="101"/>
      <c r="P1" s="101"/>
      <c r="Q1" s="101"/>
    </row>
    <row r="2" spans="1:17" ht="13.35" customHeight="1" x14ac:dyDescent="0.4">
      <c r="B2" s="101"/>
      <c r="C2" s="101"/>
      <c r="D2" s="101"/>
      <c r="E2" s="230" t="s">
        <v>45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101"/>
    </row>
    <row r="3" spans="1:17" ht="15.6" customHeight="1" x14ac:dyDescent="0.4">
      <c r="A3" s="101"/>
      <c r="B3" s="101"/>
      <c r="C3" s="101"/>
      <c r="D3" s="101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101"/>
    </row>
    <row r="4" spans="1:17" ht="15.75" x14ac:dyDescent="0.25">
      <c r="A4" s="26"/>
      <c r="B4" s="26"/>
      <c r="C4" s="26"/>
      <c r="D4" s="26"/>
      <c r="E4" s="26"/>
      <c r="F4" s="26"/>
      <c r="G4" s="26"/>
      <c r="H4" s="26"/>
      <c r="I4" s="132"/>
      <c r="J4" s="26"/>
      <c r="K4" s="26"/>
      <c r="L4" s="62" t="s">
        <v>18</v>
      </c>
      <c r="M4" s="62"/>
      <c r="N4" s="31"/>
      <c r="O4" s="26"/>
      <c r="P4" s="26"/>
    </row>
    <row r="5" spans="1:17" ht="15.75" x14ac:dyDescent="0.25">
      <c r="A5" s="26"/>
      <c r="B5" s="28"/>
      <c r="C5" s="28"/>
      <c r="D5" s="28"/>
      <c r="E5" s="28"/>
      <c r="F5" s="28"/>
      <c r="G5" s="28"/>
      <c r="H5" s="28"/>
      <c r="I5" s="132"/>
      <c r="J5" s="28"/>
      <c r="K5" s="28"/>
      <c r="L5" s="126" t="s">
        <v>3</v>
      </c>
      <c r="M5" s="126"/>
      <c r="N5" s="33">
        <v>3</v>
      </c>
      <c r="O5" s="31" t="s">
        <v>46</v>
      </c>
      <c r="P5" s="26"/>
    </row>
    <row r="6" spans="1:17" ht="15.75" x14ac:dyDescent="0.25">
      <c r="A6" s="26"/>
      <c r="B6" s="28"/>
      <c r="C6" s="28"/>
      <c r="D6" s="28"/>
      <c r="E6" s="28"/>
      <c r="F6" s="28"/>
      <c r="G6" s="28"/>
      <c r="H6" s="28"/>
      <c r="I6" s="132"/>
      <c r="J6" s="28"/>
      <c r="K6" s="27" t="s">
        <v>3</v>
      </c>
      <c r="L6" s="127"/>
      <c r="M6" s="66">
        <v>1</v>
      </c>
      <c r="N6" s="36" t="s">
        <v>46</v>
      </c>
      <c r="O6" s="33">
        <v>11</v>
      </c>
      <c r="P6" s="31" t="s">
        <v>46</v>
      </c>
    </row>
    <row r="7" spans="1:17" ht="15.75" x14ac:dyDescent="0.25">
      <c r="A7" s="26"/>
      <c r="B7" s="28"/>
      <c r="C7" s="28"/>
      <c r="D7" s="28"/>
      <c r="E7" s="28"/>
      <c r="F7" s="28"/>
      <c r="G7" s="28"/>
      <c r="H7" s="28"/>
      <c r="I7" s="133" t="s">
        <v>3</v>
      </c>
      <c r="J7" s="27"/>
      <c r="K7" s="29">
        <v>7</v>
      </c>
      <c r="L7" s="68" t="s">
        <v>46</v>
      </c>
      <c r="M7" s="67"/>
      <c r="N7" s="26"/>
      <c r="O7" s="34"/>
      <c r="P7" s="33">
        <v>15</v>
      </c>
    </row>
    <row r="8" spans="1:17" ht="15.75" x14ac:dyDescent="0.25">
      <c r="A8" s="26"/>
      <c r="B8" s="28"/>
      <c r="C8" s="28"/>
      <c r="D8" s="28"/>
      <c r="E8" s="28"/>
      <c r="F8" s="28"/>
      <c r="G8" s="27" t="s">
        <v>3</v>
      </c>
      <c r="H8" s="27"/>
      <c r="I8" s="134">
        <v>9</v>
      </c>
      <c r="J8" s="28"/>
      <c r="K8" s="32"/>
      <c r="L8" s="128" t="s">
        <v>71</v>
      </c>
      <c r="M8" s="126"/>
      <c r="N8" s="26"/>
      <c r="O8" s="34"/>
      <c r="P8" s="34"/>
      <c r="Q8" s="3"/>
    </row>
    <row r="9" spans="1:17" ht="15.75" x14ac:dyDescent="0.25">
      <c r="A9" s="26"/>
      <c r="B9" s="28"/>
      <c r="C9" s="28"/>
      <c r="D9" s="28"/>
      <c r="E9" s="28"/>
      <c r="F9" s="27" t="s">
        <v>3</v>
      </c>
      <c r="G9" s="29">
        <v>13</v>
      </c>
      <c r="H9" s="28"/>
      <c r="I9" s="135" t="s">
        <v>71</v>
      </c>
      <c r="J9" s="28"/>
      <c r="K9" s="113" t="s">
        <v>71</v>
      </c>
      <c r="L9" s="127"/>
      <c r="M9" s="129"/>
      <c r="N9" s="33">
        <v>4</v>
      </c>
      <c r="O9" s="36" t="s">
        <v>40</v>
      </c>
      <c r="P9" s="34"/>
      <c r="Q9" s="5"/>
    </row>
    <row r="10" spans="1:17" ht="15.75" x14ac:dyDescent="0.25">
      <c r="A10" s="26"/>
      <c r="B10" s="28"/>
      <c r="C10" s="28"/>
      <c r="D10" s="28"/>
      <c r="E10" s="28"/>
      <c r="F10" s="29">
        <v>16</v>
      </c>
      <c r="G10" s="30" t="s">
        <v>5</v>
      </c>
      <c r="H10" s="28"/>
      <c r="I10" s="132"/>
      <c r="J10" s="28"/>
      <c r="K10" s="28"/>
      <c r="L10" s="68" t="s">
        <v>40</v>
      </c>
      <c r="M10" s="62"/>
      <c r="N10" s="36"/>
      <c r="O10" s="26"/>
      <c r="P10" s="34"/>
      <c r="Q10" s="10"/>
    </row>
    <row r="11" spans="1:17" ht="15.75" x14ac:dyDescent="0.25">
      <c r="A11" s="26"/>
      <c r="B11" s="27" t="s">
        <v>40</v>
      </c>
      <c r="C11" s="27"/>
      <c r="D11" s="27"/>
      <c r="E11" s="27"/>
      <c r="F11" s="32"/>
      <c r="G11" s="28"/>
      <c r="H11" s="28"/>
      <c r="I11" s="132"/>
      <c r="J11" s="28"/>
      <c r="K11" s="28"/>
      <c r="L11" s="110" t="s">
        <v>71</v>
      </c>
      <c r="M11" s="62"/>
      <c r="N11" s="31"/>
      <c r="O11" s="26"/>
      <c r="P11" s="34"/>
      <c r="Q11" s="10"/>
    </row>
    <row r="12" spans="1:17" ht="15.75" x14ac:dyDescent="0.25">
      <c r="A12" s="31"/>
      <c r="B12" s="29">
        <v>17</v>
      </c>
      <c r="C12" s="43"/>
      <c r="D12" s="43"/>
      <c r="E12" s="28"/>
      <c r="F12" s="32"/>
      <c r="G12" s="28"/>
      <c r="H12" s="28"/>
      <c r="I12" s="132"/>
      <c r="J12" s="28"/>
      <c r="K12" s="28"/>
      <c r="L12" s="126" t="s">
        <v>15</v>
      </c>
      <c r="M12" s="126"/>
      <c r="N12" s="33">
        <v>5</v>
      </c>
      <c r="O12" s="31" t="s">
        <v>10</v>
      </c>
      <c r="P12" s="34"/>
      <c r="Q12" s="10"/>
    </row>
    <row r="13" spans="1:17" ht="15.75" x14ac:dyDescent="0.25">
      <c r="A13" s="35"/>
      <c r="B13" s="30" t="s">
        <v>46</v>
      </c>
      <c r="C13" s="43"/>
      <c r="D13" s="43"/>
      <c r="E13" s="28"/>
      <c r="F13" s="32"/>
      <c r="G13" s="28"/>
      <c r="H13" s="28"/>
      <c r="I13" s="132"/>
      <c r="J13" s="28"/>
      <c r="K13" s="27" t="s">
        <v>15</v>
      </c>
      <c r="L13" s="127">
        <v>2</v>
      </c>
      <c r="M13" s="66"/>
      <c r="N13" s="36" t="s">
        <v>10</v>
      </c>
      <c r="O13" s="33">
        <v>12</v>
      </c>
      <c r="P13" s="36" t="s">
        <v>10</v>
      </c>
      <c r="Q13" s="10"/>
    </row>
    <row r="14" spans="1:17" ht="15.75" x14ac:dyDescent="0.25">
      <c r="A14" s="38"/>
      <c r="B14" s="28"/>
      <c r="C14" s="28"/>
      <c r="D14" s="28"/>
      <c r="E14" s="28"/>
      <c r="F14" s="32"/>
      <c r="G14" s="28"/>
      <c r="H14" s="28"/>
      <c r="I14" s="133" t="s">
        <v>15</v>
      </c>
      <c r="J14" s="27"/>
      <c r="K14" s="29">
        <v>8</v>
      </c>
      <c r="L14" s="68" t="s">
        <v>10</v>
      </c>
      <c r="M14" s="67"/>
      <c r="N14" s="26"/>
      <c r="O14" s="34"/>
      <c r="P14" s="26"/>
      <c r="Q14" s="10"/>
    </row>
    <row r="15" spans="1:17" ht="15.75" x14ac:dyDescent="0.25">
      <c r="A15" s="38"/>
      <c r="B15" s="28"/>
      <c r="C15" s="28"/>
      <c r="D15" s="28"/>
      <c r="E15" s="28"/>
      <c r="F15" s="32"/>
      <c r="G15" s="27" t="s">
        <v>18</v>
      </c>
      <c r="H15" s="27"/>
      <c r="I15" s="134">
        <v>10</v>
      </c>
      <c r="J15" s="28"/>
      <c r="K15" s="32"/>
      <c r="L15" s="126" t="s">
        <v>5</v>
      </c>
      <c r="M15" s="126"/>
      <c r="N15" s="26"/>
      <c r="O15" s="34"/>
      <c r="P15" s="26"/>
      <c r="Q15" s="10"/>
    </row>
    <row r="16" spans="1:17" ht="15.75" x14ac:dyDescent="0.25">
      <c r="A16" s="38"/>
      <c r="B16" s="28"/>
      <c r="C16" s="28"/>
      <c r="D16" s="28"/>
      <c r="E16" s="28"/>
      <c r="F16" s="30" t="s">
        <v>40</v>
      </c>
      <c r="G16" s="29">
        <v>14</v>
      </c>
      <c r="H16" s="28"/>
      <c r="I16" s="136" t="s">
        <v>18</v>
      </c>
      <c r="J16" s="28"/>
      <c r="K16" s="113" t="s">
        <v>71</v>
      </c>
      <c r="L16" s="127"/>
      <c r="M16" s="129"/>
      <c r="N16" s="33">
        <v>6</v>
      </c>
      <c r="O16" s="36" t="s">
        <v>5</v>
      </c>
      <c r="P16" s="26"/>
      <c r="Q16" s="10"/>
    </row>
    <row r="17" spans="1:18" ht="15.75" x14ac:dyDescent="0.25">
      <c r="A17" s="38"/>
      <c r="B17" s="28"/>
      <c r="C17" s="28"/>
      <c r="D17" s="28"/>
      <c r="E17" s="28"/>
      <c r="F17" s="28"/>
      <c r="G17" s="30" t="s">
        <v>40</v>
      </c>
      <c r="H17" s="28"/>
      <c r="I17" s="132"/>
      <c r="J17" s="28"/>
      <c r="K17" s="28"/>
      <c r="L17" s="107" t="s">
        <v>71</v>
      </c>
      <c r="M17" s="62"/>
      <c r="N17" s="36"/>
      <c r="O17" s="26"/>
      <c r="P17" s="26"/>
      <c r="Q17" s="10"/>
    </row>
    <row r="18" spans="1:18" ht="15.75" x14ac:dyDescent="0.25">
      <c r="A18" s="38"/>
      <c r="B18" s="28"/>
      <c r="C18" s="28"/>
      <c r="D18" s="28"/>
      <c r="E18" s="28"/>
      <c r="F18" s="28"/>
      <c r="G18" s="28"/>
      <c r="H18" s="28"/>
      <c r="I18" s="132"/>
      <c r="J18" s="28"/>
      <c r="K18" s="28"/>
      <c r="L18" s="26"/>
      <c r="M18" s="26"/>
      <c r="N18" s="26"/>
      <c r="O18" s="26"/>
      <c r="P18" s="26"/>
      <c r="Q18" s="10"/>
    </row>
    <row r="19" spans="1:18" ht="15.75" x14ac:dyDescent="0.25">
      <c r="A19" s="38"/>
      <c r="B19" s="28"/>
      <c r="C19" s="28"/>
      <c r="D19" s="28"/>
      <c r="E19" s="28"/>
      <c r="F19" s="28"/>
      <c r="G19" s="28"/>
      <c r="H19" s="28"/>
      <c r="I19" s="132"/>
      <c r="J19" s="28"/>
      <c r="K19" s="28"/>
      <c r="L19" s="26" t="s">
        <v>10</v>
      </c>
      <c r="M19" s="26"/>
      <c r="N19" s="26"/>
      <c r="O19" s="26"/>
      <c r="P19" s="26"/>
      <c r="Q19" s="10"/>
    </row>
    <row r="20" spans="1:18" ht="15.75" x14ac:dyDescent="0.25">
      <c r="A20" s="37"/>
      <c r="B20" s="31"/>
      <c r="C20" s="31"/>
      <c r="D20" s="31"/>
      <c r="E20" s="31"/>
      <c r="F20" s="31"/>
      <c r="G20" s="31"/>
      <c r="H20" s="31"/>
      <c r="I20" s="133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75" x14ac:dyDescent="0.25">
      <c r="A21" s="26"/>
      <c r="B21" s="26"/>
      <c r="C21" s="26"/>
      <c r="D21" s="26"/>
      <c r="E21" s="26"/>
      <c r="F21" s="26"/>
      <c r="G21" s="26"/>
      <c r="H21" s="26"/>
      <c r="I21" s="132"/>
      <c r="J21" s="26"/>
      <c r="K21" s="26"/>
      <c r="L21" s="37" t="s">
        <v>38</v>
      </c>
      <c r="M21" s="31"/>
      <c r="N21" s="36">
        <v>19</v>
      </c>
      <c r="O21" s="26"/>
      <c r="P21" s="26"/>
    </row>
    <row r="22" spans="1:18" ht="16.5" thickBot="1" x14ac:dyDescent="0.3">
      <c r="A22" s="26"/>
      <c r="B22" s="26"/>
      <c r="C22" s="26"/>
      <c r="D22" s="26"/>
      <c r="E22" s="26"/>
      <c r="F22" s="26"/>
      <c r="G22" s="26"/>
      <c r="H22" s="26"/>
      <c r="I22" s="132"/>
      <c r="J22" s="26"/>
      <c r="K22" s="26"/>
      <c r="L22" s="26"/>
      <c r="M22" s="26"/>
      <c r="N22" s="26"/>
      <c r="O22" s="26"/>
      <c r="P22" s="26"/>
    </row>
    <row r="23" spans="1:18" ht="16.5" thickBot="1" x14ac:dyDescent="0.3">
      <c r="A23" s="26"/>
      <c r="B23" s="26"/>
      <c r="C23" s="26"/>
      <c r="D23" s="26"/>
      <c r="E23" s="222" t="s">
        <v>26</v>
      </c>
      <c r="F23" s="222"/>
      <c r="G23" s="179" t="s">
        <v>27</v>
      </c>
      <c r="H23" s="179" t="s">
        <v>28</v>
      </c>
      <c r="I23" s="179" t="s">
        <v>29</v>
      </c>
      <c r="J23" s="222" t="s">
        <v>30</v>
      </c>
      <c r="K23" s="222"/>
      <c r="L23" s="179" t="s">
        <v>31</v>
      </c>
      <c r="M23" s="179" t="s">
        <v>32</v>
      </c>
      <c r="N23" s="179" t="s">
        <v>31</v>
      </c>
      <c r="O23" s="222" t="s">
        <v>30</v>
      </c>
      <c r="P23" s="222"/>
    </row>
    <row r="24" spans="1:18" ht="16.5" thickBot="1" x14ac:dyDescent="0.3">
      <c r="A24" s="26"/>
      <c r="B24" s="26"/>
      <c r="C24" s="26"/>
      <c r="D24" s="126"/>
      <c r="E24" s="225" t="s">
        <v>48</v>
      </c>
      <c r="F24" s="225"/>
      <c r="G24" s="180">
        <v>1</v>
      </c>
      <c r="H24" s="163">
        <v>44696</v>
      </c>
      <c r="I24" s="164">
        <v>0.35416666666666669</v>
      </c>
      <c r="J24" s="223" t="str">
        <f>L5</f>
        <v>IRANI</v>
      </c>
      <c r="K24" s="223"/>
      <c r="L24" s="180">
        <v>2</v>
      </c>
      <c r="M24" s="180" t="s">
        <v>32</v>
      </c>
      <c r="N24" s="180">
        <v>3</v>
      </c>
      <c r="O24" s="223" t="str">
        <f>L7</f>
        <v>SINGER</v>
      </c>
      <c r="P24" s="223"/>
      <c r="Q24" s="120"/>
      <c r="R24" s="120"/>
    </row>
    <row r="25" spans="1:18" ht="16.5" thickBot="1" x14ac:dyDescent="0.3">
      <c r="A25" s="26"/>
      <c r="B25" s="26"/>
      <c r="C25" s="26"/>
      <c r="D25" s="126"/>
      <c r="E25" s="225" t="s">
        <v>48</v>
      </c>
      <c r="F25" s="225"/>
      <c r="G25" s="180">
        <v>2</v>
      </c>
      <c r="H25" s="163">
        <v>44696</v>
      </c>
      <c r="I25" s="164">
        <v>0.41666666666666669</v>
      </c>
      <c r="J25" s="223" t="str">
        <f>L12</f>
        <v>ELDOR</v>
      </c>
      <c r="K25" s="223"/>
      <c r="L25" s="180">
        <v>2</v>
      </c>
      <c r="M25" s="180" t="s">
        <v>32</v>
      </c>
      <c r="N25" s="180">
        <v>7</v>
      </c>
      <c r="O25" s="223" t="str">
        <f>L14</f>
        <v>JOHN DEERE</v>
      </c>
      <c r="P25" s="223"/>
      <c r="Q25" s="120"/>
      <c r="R25" s="120"/>
    </row>
    <row r="26" spans="1:18" ht="16.5" thickBot="1" x14ac:dyDescent="0.3">
      <c r="A26" s="26"/>
      <c r="B26" s="26"/>
      <c r="C26" s="26"/>
      <c r="D26" s="126"/>
      <c r="E26" s="225" t="s">
        <v>48</v>
      </c>
      <c r="F26" s="225"/>
      <c r="G26" s="180">
        <v>3</v>
      </c>
      <c r="H26" s="163">
        <v>44710</v>
      </c>
      <c r="I26" s="164">
        <v>0.35416666666666669</v>
      </c>
      <c r="J26" s="223" t="str">
        <f>L4</f>
        <v>SEW</v>
      </c>
      <c r="K26" s="223"/>
      <c r="L26" s="180">
        <v>3</v>
      </c>
      <c r="M26" s="180" t="s">
        <v>32</v>
      </c>
      <c r="N26" s="180">
        <v>4</v>
      </c>
      <c r="O26" s="223" t="str">
        <f>N6</f>
        <v>SINGER</v>
      </c>
      <c r="P26" s="223"/>
      <c r="Q26" s="120"/>
      <c r="R26" s="120"/>
    </row>
    <row r="27" spans="1:18" ht="16.5" thickBot="1" x14ac:dyDescent="0.3">
      <c r="A27" s="26"/>
      <c r="B27" s="26"/>
      <c r="C27" s="26"/>
      <c r="D27" s="126"/>
      <c r="E27" s="225" t="s">
        <v>48</v>
      </c>
      <c r="F27" s="225"/>
      <c r="G27" s="180">
        <v>4</v>
      </c>
      <c r="H27" s="112"/>
      <c r="I27" s="137"/>
      <c r="J27" s="224" t="str">
        <f>L8</f>
        <v>DESISTÊNCIA</v>
      </c>
      <c r="K27" s="224"/>
      <c r="L27" s="180">
        <v>0</v>
      </c>
      <c r="M27" s="180" t="s">
        <v>32</v>
      </c>
      <c r="N27" s="180">
        <v>2</v>
      </c>
      <c r="O27" s="223" t="str">
        <f>L10</f>
        <v>PECVAL</v>
      </c>
      <c r="P27" s="223"/>
      <c r="Q27" s="120"/>
      <c r="R27" s="120"/>
    </row>
    <row r="28" spans="1:18" ht="16.5" thickBot="1" x14ac:dyDescent="0.3">
      <c r="A28" s="26"/>
      <c r="B28" s="26"/>
      <c r="C28" s="26"/>
      <c r="D28" s="126"/>
      <c r="E28" s="225" t="s">
        <v>48</v>
      </c>
      <c r="F28" s="225"/>
      <c r="G28" s="180">
        <v>5</v>
      </c>
      <c r="H28" s="112"/>
      <c r="I28" s="137"/>
      <c r="J28" s="224" t="str">
        <f>L11</f>
        <v>DESISTÊNCIA</v>
      </c>
      <c r="K28" s="224"/>
      <c r="L28" s="180">
        <v>0</v>
      </c>
      <c r="M28" s="180" t="s">
        <v>32</v>
      </c>
      <c r="N28" s="180">
        <v>2</v>
      </c>
      <c r="O28" s="223" t="str">
        <f>N13</f>
        <v>JOHN DEERE</v>
      </c>
      <c r="P28" s="223"/>
      <c r="Q28" s="120"/>
      <c r="R28" s="120"/>
    </row>
    <row r="29" spans="1:18" ht="16.5" thickBot="1" x14ac:dyDescent="0.3">
      <c r="A29" s="26"/>
      <c r="B29" s="26"/>
      <c r="C29" s="26"/>
      <c r="D29" s="126"/>
      <c r="E29" s="225" t="s">
        <v>48</v>
      </c>
      <c r="F29" s="225"/>
      <c r="G29" s="180">
        <v>6</v>
      </c>
      <c r="H29" s="112"/>
      <c r="I29" s="137"/>
      <c r="J29" s="223" t="str">
        <f>L15</f>
        <v>MIBA</v>
      </c>
      <c r="K29" s="223"/>
      <c r="L29" s="180">
        <v>2</v>
      </c>
      <c r="M29" s="180" t="s">
        <v>32</v>
      </c>
      <c r="N29" s="180">
        <v>0</v>
      </c>
      <c r="O29" s="224" t="str">
        <f>L17</f>
        <v>DESISTÊNCIA</v>
      </c>
      <c r="P29" s="224"/>
      <c r="Q29" s="120"/>
      <c r="R29" s="120"/>
    </row>
    <row r="30" spans="1:18" ht="16.5" thickBot="1" x14ac:dyDescent="0.3">
      <c r="A30" s="26"/>
      <c r="B30" s="26"/>
      <c r="C30" s="26"/>
      <c r="D30" s="126"/>
      <c r="E30" s="225" t="s">
        <v>48</v>
      </c>
      <c r="F30" s="225"/>
      <c r="G30" s="180">
        <v>7</v>
      </c>
      <c r="H30" s="112"/>
      <c r="I30" s="137"/>
      <c r="J30" s="223" t="str">
        <f>K6</f>
        <v>IRANI</v>
      </c>
      <c r="K30" s="223"/>
      <c r="L30" s="180">
        <v>2</v>
      </c>
      <c r="M30" s="180" t="s">
        <v>32</v>
      </c>
      <c r="N30" s="180">
        <v>0</v>
      </c>
      <c r="O30" s="224" t="str">
        <f>K9</f>
        <v>DESISTÊNCIA</v>
      </c>
      <c r="P30" s="224"/>
      <c r="Q30" s="120"/>
      <c r="R30" s="120"/>
    </row>
    <row r="31" spans="1:18" ht="16.5" thickBot="1" x14ac:dyDescent="0.3">
      <c r="A31" s="26"/>
      <c r="B31" s="26"/>
      <c r="C31" s="26"/>
      <c r="D31" s="126"/>
      <c r="E31" s="225" t="s">
        <v>48</v>
      </c>
      <c r="F31" s="225"/>
      <c r="G31" s="180">
        <v>8</v>
      </c>
      <c r="H31" s="112"/>
      <c r="I31" s="137"/>
      <c r="J31" s="223" t="str">
        <f>K13</f>
        <v>ELDOR</v>
      </c>
      <c r="K31" s="223"/>
      <c r="L31" s="180">
        <v>2</v>
      </c>
      <c r="M31" s="180" t="s">
        <v>32</v>
      </c>
      <c r="N31" s="180">
        <v>0</v>
      </c>
      <c r="O31" s="224" t="str">
        <f>K16</f>
        <v>DESISTÊNCIA</v>
      </c>
      <c r="P31" s="224"/>
      <c r="Q31" s="120"/>
      <c r="R31" s="120"/>
    </row>
    <row r="32" spans="1:18" ht="16.5" thickBot="1" x14ac:dyDescent="0.3">
      <c r="A32" s="26"/>
      <c r="B32" s="26"/>
      <c r="C32" s="26"/>
      <c r="D32" s="126"/>
      <c r="E32" s="225" t="s">
        <v>48</v>
      </c>
      <c r="F32" s="225"/>
      <c r="G32" s="180">
        <v>9</v>
      </c>
      <c r="H32" s="112"/>
      <c r="I32" s="137"/>
      <c r="J32" s="223" t="str">
        <f>I7</f>
        <v>IRANI</v>
      </c>
      <c r="K32" s="223"/>
      <c r="L32" s="180">
        <v>2</v>
      </c>
      <c r="M32" s="180" t="s">
        <v>32</v>
      </c>
      <c r="N32" s="180">
        <v>0</v>
      </c>
      <c r="O32" s="224" t="str">
        <f>I9</f>
        <v>DESISTÊNCIA</v>
      </c>
      <c r="P32" s="224"/>
      <c r="Q32" s="120"/>
      <c r="R32" s="120"/>
    </row>
    <row r="33" spans="1:18" ht="16.5" thickBot="1" x14ac:dyDescent="0.3">
      <c r="A33" s="228"/>
      <c r="B33" s="228"/>
      <c r="C33" s="228"/>
      <c r="D33" s="229"/>
      <c r="E33" s="225" t="s">
        <v>48</v>
      </c>
      <c r="F33" s="225"/>
      <c r="G33" s="180">
        <v>10</v>
      </c>
      <c r="H33" s="165">
        <v>44717</v>
      </c>
      <c r="I33" s="164">
        <v>0.35416666666666669</v>
      </c>
      <c r="J33" s="223" t="str">
        <f>I14</f>
        <v>ELDOR</v>
      </c>
      <c r="K33" s="223"/>
      <c r="L33" s="180">
        <v>5</v>
      </c>
      <c r="M33" s="180" t="s">
        <v>32</v>
      </c>
      <c r="N33" s="180">
        <v>6</v>
      </c>
      <c r="O33" s="223" t="str">
        <f>I16</f>
        <v>SEW</v>
      </c>
      <c r="P33" s="223"/>
      <c r="Q33" s="120"/>
      <c r="R33" s="120"/>
    </row>
    <row r="34" spans="1:18" ht="16.5" thickBot="1" x14ac:dyDescent="0.3">
      <c r="A34" s="228"/>
      <c r="B34" s="228"/>
      <c r="C34" s="228"/>
      <c r="D34" s="229"/>
      <c r="E34" s="225" t="s">
        <v>48</v>
      </c>
      <c r="F34" s="225"/>
      <c r="G34" s="180">
        <v>11</v>
      </c>
      <c r="H34" s="165">
        <v>44724</v>
      </c>
      <c r="I34" s="164">
        <v>0.35416666666666669</v>
      </c>
      <c r="J34" s="223" t="str">
        <f>O5</f>
        <v>SINGER</v>
      </c>
      <c r="K34" s="223"/>
      <c r="L34" s="180">
        <v>7</v>
      </c>
      <c r="M34" s="180" t="s">
        <v>32</v>
      </c>
      <c r="N34" s="180">
        <v>4</v>
      </c>
      <c r="O34" s="223" t="str">
        <f>O9</f>
        <v>PECVAL</v>
      </c>
      <c r="P34" s="223"/>
      <c r="Q34" s="120"/>
      <c r="R34" s="120"/>
    </row>
    <row r="35" spans="1:18" ht="16.5" thickBot="1" x14ac:dyDescent="0.3">
      <c r="A35" s="126"/>
      <c r="B35" s="126"/>
      <c r="C35" s="126"/>
      <c r="D35" s="126"/>
      <c r="E35" s="225" t="s">
        <v>48</v>
      </c>
      <c r="F35" s="225"/>
      <c r="G35" s="180">
        <v>12</v>
      </c>
      <c r="H35" s="163">
        <v>44710</v>
      </c>
      <c r="I35" s="164">
        <v>0.41666666666666669</v>
      </c>
      <c r="J35" s="223" t="str">
        <f>O12</f>
        <v>JOHN DEERE</v>
      </c>
      <c r="K35" s="223"/>
      <c r="L35" s="180">
        <v>6</v>
      </c>
      <c r="M35" s="180" t="s">
        <v>32</v>
      </c>
      <c r="N35" s="180">
        <v>2</v>
      </c>
      <c r="O35" s="223" t="str">
        <f>O16</f>
        <v>MIBA</v>
      </c>
      <c r="P35" s="223"/>
      <c r="Q35" s="120"/>
      <c r="R35" s="120"/>
    </row>
    <row r="36" spans="1:18" ht="16.5" thickBot="1" x14ac:dyDescent="0.3">
      <c r="A36" s="228"/>
      <c r="B36" s="228"/>
      <c r="C36" s="228"/>
      <c r="D36" s="229"/>
      <c r="E36" s="225" t="s">
        <v>48</v>
      </c>
      <c r="F36" s="225"/>
      <c r="G36" s="180">
        <v>13</v>
      </c>
      <c r="H36" s="165">
        <v>44724</v>
      </c>
      <c r="I36" s="164">
        <v>0.41666666666666669</v>
      </c>
      <c r="J36" s="223" t="str">
        <f>G8</f>
        <v>IRANI</v>
      </c>
      <c r="K36" s="223"/>
      <c r="L36" s="180">
        <v>6</v>
      </c>
      <c r="M36" s="180" t="s">
        <v>32</v>
      </c>
      <c r="N36" s="180">
        <v>3</v>
      </c>
      <c r="O36" s="223" t="str">
        <f>G10</f>
        <v>MIBA</v>
      </c>
      <c r="P36" s="223"/>
      <c r="Q36" s="120"/>
      <c r="R36" s="120"/>
    </row>
    <row r="37" spans="1:18" ht="16.5" thickBot="1" x14ac:dyDescent="0.3">
      <c r="A37" s="126"/>
      <c r="B37" s="126"/>
      <c r="C37" s="126"/>
      <c r="D37" s="126"/>
      <c r="E37" s="225" t="s">
        <v>48</v>
      </c>
      <c r="F37" s="225"/>
      <c r="G37" s="180">
        <v>14</v>
      </c>
      <c r="H37" s="165">
        <v>44738</v>
      </c>
      <c r="I37" s="164">
        <v>0.39583333333333331</v>
      </c>
      <c r="J37" s="223" t="str">
        <f>G15</f>
        <v>SEW</v>
      </c>
      <c r="K37" s="223"/>
      <c r="L37" s="180">
        <v>3</v>
      </c>
      <c r="M37" s="180" t="s">
        <v>32</v>
      </c>
      <c r="N37" s="180">
        <v>5</v>
      </c>
      <c r="O37" s="223" t="str">
        <f>G17</f>
        <v>PECVAL</v>
      </c>
      <c r="P37" s="223"/>
    </row>
    <row r="38" spans="1:18" ht="16.5" thickBot="1" x14ac:dyDescent="0.3">
      <c r="A38" s="26"/>
      <c r="B38" s="26"/>
      <c r="C38" s="26"/>
      <c r="D38" s="26"/>
      <c r="E38" s="225" t="s">
        <v>48</v>
      </c>
      <c r="F38" s="225"/>
      <c r="G38" s="180">
        <v>15</v>
      </c>
      <c r="H38" s="165">
        <v>44738</v>
      </c>
      <c r="I38" s="164">
        <v>0.35416666666666669</v>
      </c>
      <c r="J38" s="223" t="str">
        <f>P6</f>
        <v>SINGER</v>
      </c>
      <c r="K38" s="223"/>
      <c r="L38" s="180">
        <v>1</v>
      </c>
      <c r="M38" s="180" t="s">
        <v>32</v>
      </c>
      <c r="N38" s="180">
        <v>4</v>
      </c>
      <c r="O38" s="223" t="str">
        <f>P13</f>
        <v>JOHN DEERE</v>
      </c>
      <c r="P38" s="223"/>
    </row>
    <row r="39" spans="1:18" ht="16.5" thickBot="1" x14ac:dyDescent="0.3">
      <c r="A39" s="26"/>
      <c r="B39" s="26"/>
      <c r="C39" s="26"/>
      <c r="D39" s="26"/>
      <c r="E39" s="225" t="s">
        <v>48</v>
      </c>
      <c r="F39" s="225"/>
      <c r="G39" s="190">
        <v>16</v>
      </c>
      <c r="H39" s="165">
        <v>44745</v>
      </c>
      <c r="I39" s="164">
        <v>0.45833333333333331</v>
      </c>
      <c r="J39" s="223" t="str">
        <f>F9</f>
        <v>IRANI</v>
      </c>
      <c r="K39" s="223"/>
      <c r="L39" s="190">
        <v>1</v>
      </c>
      <c r="M39" s="190" t="s">
        <v>32</v>
      </c>
      <c r="N39" s="190">
        <v>5</v>
      </c>
      <c r="O39" s="223" t="s">
        <v>40</v>
      </c>
      <c r="P39" s="223"/>
    </row>
    <row r="40" spans="1:18" ht="16.5" thickBot="1" x14ac:dyDescent="0.3">
      <c r="A40" s="26"/>
      <c r="B40" s="26"/>
      <c r="C40" s="26"/>
      <c r="D40" s="26"/>
      <c r="E40" s="266" t="s">
        <v>48</v>
      </c>
      <c r="F40" s="266"/>
      <c r="G40" s="267">
        <v>17</v>
      </c>
      <c r="H40" s="268">
        <v>44752</v>
      </c>
      <c r="I40" s="269">
        <v>0.4375</v>
      </c>
      <c r="J40" s="270" t="str">
        <f>B11</f>
        <v>PECVAL</v>
      </c>
      <c r="K40" s="270"/>
      <c r="L40" s="267"/>
      <c r="M40" s="267" t="s">
        <v>32</v>
      </c>
      <c r="N40" s="267"/>
      <c r="O40" s="270" t="s">
        <v>46</v>
      </c>
      <c r="P40" s="270"/>
    </row>
    <row r="41" spans="1:18" ht="16.5" thickBot="1" x14ac:dyDescent="0.3">
      <c r="A41" s="26"/>
      <c r="B41" s="26"/>
      <c r="C41" s="26"/>
      <c r="D41" s="26"/>
      <c r="E41" s="226" t="s">
        <v>48</v>
      </c>
      <c r="F41" s="226"/>
      <c r="G41" s="181">
        <v>18</v>
      </c>
      <c r="H41" s="166"/>
      <c r="I41" s="181"/>
      <c r="J41" s="227" t="s">
        <v>10</v>
      </c>
      <c r="K41" s="227"/>
      <c r="L41" s="181"/>
      <c r="M41" s="181" t="s">
        <v>32</v>
      </c>
      <c r="N41" s="181"/>
      <c r="O41" s="227" t="str">
        <f>L21</f>
        <v>Vencedor 17</v>
      </c>
      <c r="P41" s="227"/>
    </row>
    <row r="42" spans="1:18" ht="15.75" x14ac:dyDescent="0.25">
      <c r="A42" s="26"/>
      <c r="B42" s="26"/>
      <c r="C42" s="26"/>
      <c r="D42" s="26"/>
      <c r="E42" s="26"/>
      <c r="F42" s="26"/>
      <c r="G42" s="26"/>
      <c r="H42" s="102"/>
      <c r="I42" s="132"/>
      <c r="J42" s="26"/>
      <c r="K42" s="26"/>
      <c r="L42" s="26"/>
      <c r="M42" s="26"/>
      <c r="N42" s="26"/>
      <c r="O42" s="26"/>
      <c r="P42" s="26"/>
    </row>
    <row r="43" spans="1:18" ht="15.75" x14ac:dyDescent="0.25">
      <c r="A43" s="26"/>
      <c r="B43" s="26"/>
      <c r="C43" s="26"/>
      <c r="D43" s="26"/>
      <c r="E43" s="26"/>
      <c r="F43" s="26"/>
      <c r="G43" s="26"/>
      <c r="H43" s="26"/>
      <c r="I43" s="132"/>
      <c r="J43" s="26"/>
      <c r="K43" s="26"/>
      <c r="L43" s="26"/>
      <c r="M43" s="26"/>
      <c r="N43" s="26"/>
      <c r="O43" s="26"/>
      <c r="P43" s="26"/>
    </row>
  </sheetData>
  <sheetProtection algorithmName="SHA-512" hashValue="henSBXcs6aK6uLVUmE2vzhl3UyjvfoxDC9g4+ZLCksid4MweZGd+3KerUQxNxl8NHo+DtW2q+17x79I0Y774fg==" saltValue="Cx20iEMet8mwLwpIW2J7fw==" spinCount="100000" sheet="1" formatCells="0" formatColumns="0" formatRows="0" insertColumns="0" insertRows="0" insertHyperlinks="0" deleteColumns="0" deleteRows="0" sort="0" autoFilter="0" pivotTables="0"/>
  <mergeCells count="61"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  <mergeCell ref="O41:P41"/>
    <mergeCell ref="O33:P33"/>
    <mergeCell ref="O34:P34"/>
    <mergeCell ref="O35:P35"/>
    <mergeCell ref="O36:P36"/>
    <mergeCell ref="O37:P37"/>
    <mergeCell ref="O38:P38"/>
    <mergeCell ref="J41:K41"/>
    <mergeCell ref="J36:K36"/>
    <mergeCell ref="J37:K37"/>
    <mergeCell ref="J38:K38"/>
    <mergeCell ref="J39:K39"/>
    <mergeCell ref="J35:K35"/>
    <mergeCell ref="J34:K34"/>
    <mergeCell ref="J29:K29"/>
    <mergeCell ref="J30:K30"/>
    <mergeCell ref="J31:K31"/>
    <mergeCell ref="J32:K32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O23:P23"/>
    <mergeCell ref="J24:K24"/>
    <mergeCell ref="J25:K25"/>
    <mergeCell ref="J26:K26"/>
    <mergeCell ref="J27:K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workbookViewId="0">
      <selection activeCell="L35" sqref="L35"/>
    </sheetView>
  </sheetViews>
  <sheetFormatPr defaultColWidth="9.140625" defaultRowHeight="12.75" x14ac:dyDescent="0.2"/>
  <cols>
    <col min="1" max="4" width="9.140625" style="2"/>
    <col min="5" max="5" width="9.140625" style="2" customWidth="1"/>
    <col min="6" max="7" width="9.140625" style="2"/>
    <col min="8" max="8" width="11.140625" style="2" bestFit="1" customWidth="1"/>
    <col min="9" max="10" width="9.140625" style="2"/>
    <col min="11" max="11" width="12.7109375" style="2" customWidth="1"/>
    <col min="12" max="13" width="9.140625" style="2"/>
    <col min="14" max="14" width="11.140625" style="2" bestFit="1" customWidth="1"/>
    <col min="15" max="16" width="11.5703125" style="2" bestFit="1" customWidth="1"/>
    <col min="17" max="263" width="9.140625" style="2"/>
    <col min="264" max="264" width="11.140625" style="2" bestFit="1" customWidth="1"/>
    <col min="265" max="266" width="9.140625" style="2"/>
    <col min="267" max="267" width="11" style="2" bestFit="1" customWidth="1"/>
    <col min="268" max="269" width="9.140625" style="2"/>
    <col min="270" max="270" width="11.140625" style="2" bestFit="1" customWidth="1"/>
    <col min="271" max="272" width="11.5703125" style="2" bestFit="1" customWidth="1"/>
    <col min="273" max="519" width="9.140625" style="2"/>
    <col min="520" max="520" width="11.140625" style="2" bestFit="1" customWidth="1"/>
    <col min="521" max="522" width="9.140625" style="2"/>
    <col min="523" max="523" width="11" style="2" bestFit="1" customWidth="1"/>
    <col min="524" max="525" width="9.140625" style="2"/>
    <col min="526" max="526" width="11.140625" style="2" bestFit="1" customWidth="1"/>
    <col min="527" max="528" width="11.5703125" style="2" bestFit="1" customWidth="1"/>
    <col min="529" max="775" width="9.140625" style="2"/>
    <col min="776" max="776" width="11.140625" style="2" bestFit="1" customWidth="1"/>
    <col min="777" max="778" width="9.140625" style="2"/>
    <col min="779" max="779" width="11" style="2" bestFit="1" customWidth="1"/>
    <col min="780" max="781" width="9.140625" style="2"/>
    <col min="782" max="782" width="11.140625" style="2" bestFit="1" customWidth="1"/>
    <col min="783" max="784" width="11.5703125" style="2" bestFit="1" customWidth="1"/>
    <col min="785" max="1031" width="9.140625" style="2"/>
    <col min="1032" max="1032" width="11.140625" style="2" bestFit="1" customWidth="1"/>
    <col min="1033" max="1034" width="9.140625" style="2"/>
    <col min="1035" max="1035" width="11" style="2" bestFit="1" customWidth="1"/>
    <col min="1036" max="1037" width="9.140625" style="2"/>
    <col min="1038" max="1038" width="11.140625" style="2" bestFit="1" customWidth="1"/>
    <col min="1039" max="1040" width="11.5703125" style="2" bestFit="1" customWidth="1"/>
    <col min="1041" max="1287" width="9.140625" style="2"/>
    <col min="1288" max="1288" width="11.140625" style="2" bestFit="1" customWidth="1"/>
    <col min="1289" max="1290" width="9.140625" style="2"/>
    <col min="1291" max="1291" width="11" style="2" bestFit="1" customWidth="1"/>
    <col min="1292" max="1293" width="9.140625" style="2"/>
    <col min="1294" max="1294" width="11.140625" style="2" bestFit="1" customWidth="1"/>
    <col min="1295" max="1296" width="11.5703125" style="2" bestFit="1" customWidth="1"/>
    <col min="1297" max="1543" width="9.140625" style="2"/>
    <col min="1544" max="1544" width="11.140625" style="2" bestFit="1" customWidth="1"/>
    <col min="1545" max="1546" width="9.140625" style="2"/>
    <col min="1547" max="1547" width="11" style="2" bestFit="1" customWidth="1"/>
    <col min="1548" max="1549" width="9.140625" style="2"/>
    <col min="1550" max="1550" width="11.140625" style="2" bestFit="1" customWidth="1"/>
    <col min="1551" max="1552" width="11.5703125" style="2" bestFit="1" customWidth="1"/>
    <col min="1553" max="1799" width="9.140625" style="2"/>
    <col min="1800" max="1800" width="11.140625" style="2" bestFit="1" customWidth="1"/>
    <col min="1801" max="1802" width="9.140625" style="2"/>
    <col min="1803" max="1803" width="11" style="2" bestFit="1" customWidth="1"/>
    <col min="1804" max="1805" width="9.140625" style="2"/>
    <col min="1806" max="1806" width="11.140625" style="2" bestFit="1" customWidth="1"/>
    <col min="1807" max="1808" width="11.5703125" style="2" bestFit="1" customWidth="1"/>
    <col min="1809" max="2055" width="9.140625" style="2"/>
    <col min="2056" max="2056" width="11.140625" style="2" bestFit="1" customWidth="1"/>
    <col min="2057" max="2058" width="9.140625" style="2"/>
    <col min="2059" max="2059" width="11" style="2" bestFit="1" customWidth="1"/>
    <col min="2060" max="2061" width="9.140625" style="2"/>
    <col min="2062" max="2062" width="11.140625" style="2" bestFit="1" customWidth="1"/>
    <col min="2063" max="2064" width="11.5703125" style="2" bestFit="1" customWidth="1"/>
    <col min="2065" max="2311" width="9.140625" style="2"/>
    <col min="2312" max="2312" width="11.140625" style="2" bestFit="1" customWidth="1"/>
    <col min="2313" max="2314" width="9.140625" style="2"/>
    <col min="2315" max="2315" width="11" style="2" bestFit="1" customWidth="1"/>
    <col min="2316" max="2317" width="9.140625" style="2"/>
    <col min="2318" max="2318" width="11.140625" style="2" bestFit="1" customWidth="1"/>
    <col min="2319" max="2320" width="11.5703125" style="2" bestFit="1" customWidth="1"/>
    <col min="2321" max="2567" width="9.140625" style="2"/>
    <col min="2568" max="2568" width="11.140625" style="2" bestFit="1" customWidth="1"/>
    <col min="2569" max="2570" width="9.140625" style="2"/>
    <col min="2571" max="2571" width="11" style="2" bestFit="1" customWidth="1"/>
    <col min="2572" max="2573" width="9.140625" style="2"/>
    <col min="2574" max="2574" width="11.140625" style="2" bestFit="1" customWidth="1"/>
    <col min="2575" max="2576" width="11.5703125" style="2" bestFit="1" customWidth="1"/>
    <col min="2577" max="2823" width="9.140625" style="2"/>
    <col min="2824" max="2824" width="11.140625" style="2" bestFit="1" customWidth="1"/>
    <col min="2825" max="2826" width="9.140625" style="2"/>
    <col min="2827" max="2827" width="11" style="2" bestFit="1" customWidth="1"/>
    <col min="2828" max="2829" width="9.140625" style="2"/>
    <col min="2830" max="2830" width="11.140625" style="2" bestFit="1" customWidth="1"/>
    <col min="2831" max="2832" width="11.5703125" style="2" bestFit="1" customWidth="1"/>
    <col min="2833" max="3079" width="9.140625" style="2"/>
    <col min="3080" max="3080" width="11.140625" style="2" bestFit="1" customWidth="1"/>
    <col min="3081" max="3082" width="9.140625" style="2"/>
    <col min="3083" max="3083" width="11" style="2" bestFit="1" customWidth="1"/>
    <col min="3084" max="3085" width="9.140625" style="2"/>
    <col min="3086" max="3086" width="11.140625" style="2" bestFit="1" customWidth="1"/>
    <col min="3087" max="3088" width="11.5703125" style="2" bestFit="1" customWidth="1"/>
    <col min="3089" max="3335" width="9.140625" style="2"/>
    <col min="3336" max="3336" width="11.140625" style="2" bestFit="1" customWidth="1"/>
    <col min="3337" max="3338" width="9.140625" style="2"/>
    <col min="3339" max="3339" width="11" style="2" bestFit="1" customWidth="1"/>
    <col min="3340" max="3341" width="9.140625" style="2"/>
    <col min="3342" max="3342" width="11.140625" style="2" bestFit="1" customWidth="1"/>
    <col min="3343" max="3344" width="11.5703125" style="2" bestFit="1" customWidth="1"/>
    <col min="3345" max="3591" width="9.140625" style="2"/>
    <col min="3592" max="3592" width="11.140625" style="2" bestFit="1" customWidth="1"/>
    <col min="3593" max="3594" width="9.140625" style="2"/>
    <col min="3595" max="3595" width="11" style="2" bestFit="1" customWidth="1"/>
    <col min="3596" max="3597" width="9.140625" style="2"/>
    <col min="3598" max="3598" width="11.140625" style="2" bestFit="1" customWidth="1"/>
    <col min="3599" max="3600" width="11.5703125" style="2" bestFit="1" customWidth="1"/>
    <col min="3601" max="3847" width="9.140625" style="2"/>
    <col min="3848" max="3848" width="11.140625" style="2" bestFit="1" customWidth="1"/>
    <col min="3849" max="3850" width="9.140625" style="2"/>
    <col min="3851" max="3851" width="11" style="2" bestFit="1" customWidth="1"/>
    <col min="3852" max="3853" width="9.140625" style="2"/>
    <col min="3854" max="3854" width="11.140625" style="2" bestFit="1" customWidth="1"/>
    <col min="3855" max="3856" width="11.5703125" style="2" bestFit="1" customWidth="1"/>
    <col min="3857" max="4103" width="9.140625" style="2"/>
    <col min="4104" max="4104" width="11.140625" style="2" bestFit="1" customWidth="1"/>
    <col min="4105" max="4106" width="9.140625" style="2"/>
    <col min="4107" max="4107" width="11" style="2" bestFit="1" customWidth="1"/>
    <col min="4108" max="4109" width="9.140625" style="2"/>
    <col min="4110" max="4110" width="11.140625" style="2" bestFit="1" customWidth="1"/>
    <col min="4111" max="4112" width="11.5703125" style="2" bestFit="1" customWidth="1"/>
    <col min="4113" max="4359" width="9.140625" style="2"/>
    <col min="4360" max="4360" width="11.140625" style="2" bestFit="1" customWidth="1"/>
    <col min="4361" max="4362" width="9.140625" style="2"/>
    <col min="4363" max="4363" width="11" style="2" bestFit="1" customWidth="1"/>
    <col min="4364" max="4365" width="9.140625" style="2"/>
    <col min="4366" max="4366" width="11.140625" style="2" bestFit="1" customWidth="1"/>
    <col min="4367" max="4368" width="11.5703125" style="2" bestFit="1" customWidth="1"/>
    <col min="4369" max="4615" width="9.140625" style="2"/>
    <col min="4616" max="4616" width="11.140625" style="2" bestFit="1" customWidth="1"/>
    <col min="4617" max="4618" width="9.140625" style="2"/>
    <col min="4619" max="4619" width="11" style="2" bestFit="1" customWidth="1"/>
    <col min="4620" max="4621" width="9.140625" style="2"/>
    <col min="4622" max="4622" width="11.140625" style="2" bestFit="1" customWidth="1"/>
    <col min="4623" max="4624" width="11.5703125" style="2" bestFit="1" customWidth="1"/>
    <col min="4625" max="4871" width="9.140625" style="2"/>
    <col min="4872" max="4872" width="11.140625" style="2" bestFit="1" customWidth="1"/>
    <col min="4873" max="4874" width="9.140625" style="2"/>
    <col min="4875" max="4875" width="11" style="2" bestFit="1" customWidth="1"/>
    <col min="4876" max="4877" width="9.140625" style="2"/>
    <col min="4878" max="4878" width="11.140625" style="2" bestFit="1" customWidth="1"/>
    <col min="4879" max="4880" width="11.5703125" style="2" bestFit="1" customWidth="1"/>
    <col min="4881" max="5127" width="9.140625" style="2"/>
    <col min="5128" max="5128" width="11.140625" style="2" bestFit="1" customWidth="1"/>
    <col min="5129" max="5130" width="9.140625" style="2"/>
    <col min="5131" max="5131" width="11" style="2" bestFit="1" customWidth="1"/>
    <col min="5132" max="5133" width="9.140625" style="2"/>
    <col min="5134" max="5134" width="11.140625" style="2" bestFit="1" customWidth="1"/>
    <col min="5135" max="5136" width="11.5703125" style="2" bestFit="1" customWidth="1"/>
    <col min="5137" max="5383" width="9.140625" style="2"/>
    <col min="5384" max="5384" width="11.140625" style="2" bestFit="1" customWidth="1"/>
    <col min="5385" max="5386" width="9.140625" style="2"/>
    <col min="5387" max="5387" width="11" style="2" bestFit="1" customWidth="1"/>
    <col min="5388" max="5389" width="9.140625" style="2"/>
    <col min="5390" max="5390" width="11.140625" style="2" bestFit="1" customWidth="1"/>
    <col min="5391" max="5392" width="11.5703125" style="2" bestFit="1" customWidth="1"/>
    <col min="5393" max="5639" width="9.140625" style="2"/>
    <col min="5640" max="5640" width="11.140625" style="2" bestFit="1" customWidth="1"/>
    <col min="5641" max="5642" width="9.140625" style="2"/>
    <col min="5643" max="5643" width="11" style="2" bestFit="1" customWidth="1"/>
    <col min="5644" max="5645" width="9.140625" style="2"/>
    <col min="5646" max="5646" width="11.140625" style="2" bestFit="1" customWidth="1"/>
    <col min="5647" max="5648" width="11.5703125" style="2" bestFit="1" customWidth="1"/>
    <col min="5649" max="5895" width="9.140625" style="2"/>
    <col min="5896" max="5896" width="11.140625" style="2" bestFit="1" customWidth="1"/>
    <col min="5897" max="5898" width="9.140625" style="2"/>
    <col min="5899" max="5899" width="11" style="2" bestFit="1" customWidth="1"/>
    <col min="5900" max="5901" width="9.140625" style="2"/>
    <col min="5902" max="5902" width="11.140625" style="2" bestFit="1" customWidth="1"/>
    <col min="5903" max="5904" width="11.5703125" style="2" bestFit="1" customWidth="1"/>
    <col min="5905" max="6151" width="9.140625" style="2"/>
    <col min="6152" max="6152" width="11.140625" style="2" bestFit="1" customWidth="1"/>
    <col min="6153" max="6154" width="9.140625" style="2"/>
    <col min="6155" max="6155" width="11" style="2" bestFit="1" customWidth="1"/>
    <col min="6156" max="6157" width="9.140625" style="2"/>
    <col min="6158" max="6158" width="11.140625" style="2" bestFit="1" customWidth="1"/>
    <col min="6159" max="6160" width="11.5703125" style="2" bestFit="1" customWidth="1"/>
    <col min="6161" max="6407" width="9.140625" style="2"/>
    <col min="6408" max="6408" width="11.140625" style="2" bestFit="1" customWidth="1"/>
    <col min="6409" max="6410" width="9.140625" style="2"/>
    <col min="6411" max="6411" width="11" style="2" bestFit="1" customWidth="1"/>
    <col min="6412" max="6413" width="9.140625" style="2"/>
    <col min="6414" max="6414" width="11.140625" style="2" bestFit="1" customWidth="1"/>
    <col min="6415" max="6416" width="11.5703125" style="2" bestFit="1" customWidth="1"/>
    <col min="6417" max="6663" width="9.140625" style="2"/>
    <col min="6664" max="6664" width="11.140625" style="2" bestFit="1" customWidth="1"/>
    <col min="6665" max="6666" width="9.140625" style="2"/>
    <col min="6667" max="6667" width="11" style="2" bestFit="1" customWidth="1"/>
    <col min="6668" max="6669" width="9.140625" style="2"/>
    <col min="6670" max="6670" width="11.140625" style="2" bestFit="1" customWidth="1"/>
    <col min="6671" max="6672" width="11.5703125" style="2" bestFit="1" customWidth="1"/>
    <col min="6673" max="6919" width="9.140625" style="2"/>
    <col min="6920" max="6920" width="11.140625" style="2" bestFit="1" customWidth="1"/>
    <col min="6921" max="6922" width="9.140625" style="2"/>
    <col min="6923" max="6923" width="11" style="2" bestFit="1" customWidth="1"/>
    <col min="6924" max="6925" width="9.140625" style="2"/>
    <col min="6926" max="6926" width="11.140625" style="2" bestFit="1" customWidth="1"/>
    <col min="6927" max="6928" width="11.5703125" style="2" bestFit="1" customWidth="1"/>
    <col min="6929" max="7175" width="9.140625" style="2"/>
    <col min="7176" max="7176" width="11.140625" style="2" bestFit="1" customWidth="1"/>
    <col min="7177" max="7178" width="9.140625" style="2"/>
    <col min="7179" max="7179" width="11" style="2" bestFit="1" customWidth="1"/>
    <col min="7180" max="7181" width="9.140625" style="2"/>
    <col min="7182" max="7182" width="11.140625" style="2" bestFit="1" customWidth="1"/>
    <col min="7183" max="7184" width="11.5703125" style="2" bestFit="1" customWidth="1"/>
    <col min="7185" max="7431" width="9.140625" style="2"/>
    <col min="7432" max="7432" width="11.140625" style="2" bestFit="1" customWidth="1"/>
    <col min="7433" max="7434" width="9.140625" style="2"/>
    <col min="7435" max="7435" width="11" style="2" bestFit="1" customWidth="1"/>
    <col min="7436" max="7437" width="9.140625" style="2"/>
    <col min="7438" max="7438" width="11.140625" style="2" bestFit="1" customWidth="1"/>
    <col min="7439" max="7440" width="11.5703125" style="2" bestFit="1" customWidth="1"/>
    <col min="7441" max="7687" width="9.140625" style="2"/>
    <col min="7688" max="7688" width="11.140625" style="2" bestFit="1" customWidth="1"/>
    <col min="7689" max="7690" width="9.140625" style="2"/>
    <col min="7691" max="7691" width="11" style="2" bestFit="1" customWidth="1"/>
    <col min="7692" max="7693" width="9.140625" style="2"/>
    <col min="7694" max="7694" width="11.140625" style="2" bestFit="1" customWidth="1"/>
    <col min="7695" max="7696" width="11.5703125" style="2" bestFit="1" customWidth="1"/>
    <col min="7697" max="7943" width="9.140625" style="2"/>
    <col min="7944" max="7944" width="11.140625" style="2" bestFit="1" customWidth="1"/>
    <col min="7945" max="7946" width="9.140625" style="2"/>
    <col min="7947" max="7947" width="11" style="2" bestFit="1" customWidth="1"/>
    <col min="7948" max="7949" width="9.140625" style="2"/>
    <col min="7950" max="7950" width="11.140625" style="2" bestFit="1" customWidth="1"/>
    <col min="7951" max="7952" width="11.5703125" style="2" bestFit="1" customWidth="1"/>
    <col min="7953" max="8199" width="9.140625" style="2"/>
    <col min="8200" max="8200" width="11.140625" style="2" bestFit="1" customWidth="1"/>
    <col min="8201" max="8202" width="9.140625" style="2"/>
    <col min="8203" max="8203" width="11" style="2" bestFit="1" customWidth="1"/>
    <col min="8204" max="8205" width="9.140625" style="2"/>
    <col min="8206" max="8206" width="11.140625" style="2" bestFit="1" customWidth="1"/>
    <col min="8207" max="8208" width="11.5703125" style="2" bestFit="1" customWidth="1"/>
    <col min="8209" max="8455" width="9.140625" style="2"/>
    <col min="8456" max="8456" width="11.140625" style="2" bestFit="1" customWidth="1"/>
    <col min="8457" max="8458" width="9.140625" style="2"/>
    <col min="8459" max="8459" width="11" style="2" bestFit="1" customWidth="1"/>
    <col min="8460" max="8461" width="9.140625" style="2"/>
    <col min="8462" max="8462" width="11.140625" style="2" bestFit="1" customWidth="1"/>
    <col min="8463" max="8464" width="11.5703125" style="2" bestFit="1" customWidth="1"/>
    <col min="8465" max="8711" width="9.140625" style="2"/>
    <col min="8712" max="8712" width="11.140625" style="2" bestFit="1" customWidth="1"/>
    <col min="8713" max="8714" width="9.140625" style="2"/>
    <col min="8715" max="8715" width="11" style="2" bestFit="1" customWidth="1"/>
    <col min="8716" max="8717" width="9.140625" style="2"/>
    <col min="8718" max="8718" width="11.140625" style="2" bestFit="1" customWidth="1"/>
    <col min="8719" max="8720" width="11.5703125" style="2" bestFit="1" customWidth="1"/>
    <col min="8721" max="8967" width="9.140625" style="2"/>
    <col min="8968" max="8968" width="11.140625" style="2" bestFit="1" customWidth="1"/>
    <col min="8969" max="8970" width="9.140625" style="2"/>
    <col min="8971" max="8971" width="11" style="2" bestFit="1" customWidth="1"/>
    <col min="8972" max="8973" width="9.140625" style="2"/>
    <col min="8974" max="8974" width="11.140625" style="2" bestFit="1" customWidth="1"/>
    <col min="8975" max="8976" width="11.5703125" style="2" bestFit="1" customWidth="1"/>
    <col min="8977" max="9223" width="9.140625" style="2"/>
    <col min="9224" max="9224" width="11.140625" style="2" bestFit="1" customWidth="1"/>
    <col min="9225" max="9226" width="9.140625" style="2"/>
    <col min="9227" max="9227" width="11" style="2" bestFit="1" customWidth="1"/>
    <col min="9228" max="9229" width="9.140625" style="2"/>
    <col min="9230" max="9230" width="11.140625" style="2" bestFit="1" customWidth="1"/>
    <col min="9231" max="9232" width="11.5703125" style="2" bestFit="1" customWidth="1"/>
    <col min="9233" max="9479" width="9.140625" style="2"/>
    <col min="9480" max="9480" width="11.140625" style="2" bestFit="1" customWidth="1"/>
    <col min="9481" max="9482" width="9.140625" style="2"/>
    <col min="9483" max="9483" width="11" style="2" bestFit="1" customWidth="1"/>
    <col min="9484" max="9485" width="9.140625" style="2"/>
    <col min="9486" max="9486" width="11.140625" style="2" bestFit="1" customWidth="1"/>
    <col min="9487" max="9488" width="11.5703125" style="2" bestFit="1" customWidth="1"/>
    <col min="9489" max="9735" width="9.140625" style="2"/>
    <col min="9736" max="9736" width="11.140625" style="2" bestFit="1" customWidth="1"/>
    <col min="9737" max="9738" width="9.140625" style="2"/>
    <col min="9739" max="9739" width="11" style="2" bestFit="1" customWidth="1"/>
    <col min="9740" max="9741" width="9.140625" style="2"/>
    <col min="9742" max="9742" width="11.140625" style="2" bestFit="1" customWidth="1"/>
    <col min="9743" max="9744" width="11.5703125" style="2" bestFit="1" customWidth="1"/>
    <col min="9745" max="9991" width="9.140625" style="2"/>
    <col min="9992" max="9992" width="11.140625" style="2" bestFit="1" customWidth="1"/>
    <col min="9993" max="9994" width="9.140625" style="2"/>
    <col min="9995" max="9995" width="11" style="2" bestFit="1" customWidth="1"/>
    <col min="9996" max="9997" width="9.140625" style="2"/>
    <col min="9998" max="9998" width="11.140625" style="2" bestFit="1" customWidth="1"/>
    <col min="9999" max="10000" width="11.5703125" style="2" bestFit="1" customWidth="1"/>
    <col min="10001" max="10247" width="9.140625" style="2"/>
    <col min="10248" max="10248" width="11.140625" style="2" bestFit="1" customWidth="1"/>
    <col min="10249" max="10250" width="9.140625" style="2"/>
    <col min="10251" max="10251" width="11" style="2" bestFit="1" customWidth="1"/>
    <col min="10252" max="10253" width="9.140625" style="2"/>
    <col min="10254" max="10254" width="11.140625" style="2" bestFit="1" customWidth="1"/>
    <col min="10255" max="10256" width="11.5703125" style="2" bestFit="1" customWidth="1"/>
    <col min="10257" max="10503" width="9.140625" style="2"/>
    <col min="10504" max="10504" width="11.140625" style="2" bestFit="1" customWidth="1"/>
    <col min="10505" max="10506" width="9.140625" style="2"/>
    <col min="10507" max="10507" width="11" style="2" bestFit="1" customWidth="1"/>
    <col min="10508" max="10509" width="9.140625" style="2"/>
    <col min="10510" max="10510" width="11.140625" style="2" bestFit="1" customWidth="1"/>
    <col min="10511" max="10512" width="11.5703125" style="2" bestFit="1" customWidth="1"/>
    <col min="10513" max="10759" width="9.140625" style="2"/>
    <col min="10760" max="10760" width="11.140625" style="2" bestFit="1" customWidth="1"/>
    <col min="10761" max="10762" width="9.140625" style="2"/>
    <col min="10763" max="10763" width="11" style="2" bestFit="1" customWidth="1"/>
    <col min="10764" max="10765" width="9.140625" style="2"/>
    <col min="10766" max="10766" width="11.140625" style="2" bestFit="1" customWidth="1"/>
    <col min="10767" max="10768" width="11.5703125" style="2" bestFit="1" customWidth="1"/>
    <col min="10769" max="11015" width="9.140625" style="2"/>
    <col min="11016" max="11016" width="11.140625" style="2" bestFit="1" customWidth="1"/>
    <col min="11017" max="11018" width="9.140625" style="2"/>
    <col min="11019" max="11019" width="11" style="2" bestFit="1" customWidth="1"/>
    <col min="11020" max="11021" width="9.140625" style="2"/>
    <col min="11022" max="11022" width="11.140625" style="2" bestFit="1" customWidth="1"/>
    <col min="11023" max="11024" width="11.5703125" style="2" bestFit="1" customWidth="1"/>
    <col min="11025" max="11271" width="9.140625" style="2"/>
    <col min="11272" max="11272" width="11.140625" style="2" bestFit="1" customWidth="1"/>
    <col min="11273" max="11274" width="9.140625" style="2"/>
    <col min="11275" max="11275" width="11" style="2" bestFit="1" customWidth="1"/>
    <col min="11276" max="11277" width="9.140625" style="2"/>
    <col min="11278" max="11278" width="11.140625" style="2" bestFit="1" customWidth="1"/>
    <col min="11279" max="11280" width="11.5703125" style="2" bestFit="1" customWidth="1"/>
    <col min="11281" max="11527" width="9.140625" style="2"/>
    <col min="11528" max="11528" width="11.140625" style="2" bestFit="1" customWidth="1"/>
    <col min="11529" max="11530" width="9.140625" style="2"/>
    <col min="11531" max="11531" width="11" style="2" bestFit="1" customWidth="1"/>
    <col min="11532" max="11533" width="9.140625" style="2"/>
    <col min="11534" max="11534" width="11.140625" style="2" bestFit="1" customWidth="1"/>
    <col min="11535" max="11536" width="11.5703125" style="2" bestFit="1" customWidth="1"/>
    <col min="11537" max="11783" width="9.140625" style="2"/>
    <col min="11784" max="11784" width="11.140625" style="2" bestFit="1" customWidth="1"/>
    <col min="11785" max="11786" width="9.140625" style="2"/>
    <col min="11787" max="11787" width="11" style="2" bestFit="1" customWidth="1"/>
    <col min="11788" max="11789" width="9.140625" style="2"/>
    <col min="11790" max="11790" width="11.140625" style="2" bestFit="1" customWidth="1"/>
    <col min="11791" max="11792" width="11.5703125" style="2" bestFit="1" customWidth="1"/>
    <col min="11793" max="12039" width="9.140625" style="2"/>
    <col min="12040" max="12040" width="11.140625" style="2" bestFit="1" customWidth="1"/>
    <col min="12041" max="12042" width="9.140625" style="2"/>
    <col min="12043" max="12043" width="11" style="2" bestFit="1" customWidth="1"/>
    <col min="12044" max="12045" width="9.140625" style="2"/>
    <col min="12046" max="12046" width="11.140625" style="2" bestFit="1" customWidth="1"/>
    <col min="12047" max="12048" width="11.5703125" style="2" bestFit="1" customWidth="1"/>
    <col min="12049" max="12295" width="9.140625" style="2"/>
    <col min="12296" max="12296" width="11.140625" style="2" bestFit="1" customWidth="1"/>
    <col min="12297" max="12298" width="9.140625" style="2"/>
    <col min="12299" max="12299" width="11" style="2" bestFit="1" customWidth="1"/>
    <col min="12300" max="12301" width="9.140625" style="2"/>
    <col min="12302" max="12302" width="11.140625" style="2" bestFit="1" customWidth="1"/>
    <col min="12303" max="12304" width="11.5703125" style="2" bestFit="1" customWidth="1"/>
    <col min="12305" max="12551" width="9.140625" style="2"/>
    <col min="12552" max="12552" width="11.140625" style="2" bestFit="1" customWidth="1"/>
    <col min="12553" max="12554" width="9.140625" style="2"/>
    <col min="12555" max="12555" width="11" style="2" bestFit="1" customWidth="1"/>
    <col min="12556" max="12557" width="9.140625" style="2"/>
    <col min="12558" max="12558" width="11.140625" style="2" bestFit="1" customWidth="1"/>
    <col min="12559" max="12560" width="11.5703125" style="2" bestFit="1" customWidth="1"/>
    <col min="12561" max="12807" width="9.140625" style="2"/>
    <col min="12808" max="12808" width="11.140625" style="2" bestFit="1" customWidth="1"/>
    <col min="12809" max="12810" width="9.140625" style="2"/>
    <col min="12811" max="12811" width="11" style="2" bestFit="1" customWidth="1"/>
    <col min="12812" max="12813" width="9.140625" style="2"/>
    <col min="12814" max="12814" width="11.140625" style="2" bestFit="1" customWidth="1"/>
    <col min="12815" max="12816" width="11.5703125" style="2" bestFit="1" customWidth="1"/>
    <col min="12817" max="13063" width="9.140625" style="2"/>
    <col min="13064" max="13064" width="11.140625" style="2" bestFit="1" customWidth="1"/>
    <col min="13065" max="13066" width="9.140625" style="2"/>
    <col min="13067" max="13067" width="11" style="2" bestFit="1" customWidth="1"/>
    <col min="13068" max="13069" width="9.140625" style="2"/>
    <col min="13070" max="13070" width="11.140625" style="2" bestFit="1" customWidth="1"/>
    <col min="13071" max="13072" width="11.5703125" style="2" bestFit="1" customWidth="1"/>
    <col min="13073" max="13319" width="9.140625" style="2"/>
    <col min="13320" max="13320" width="11.140625" style="2" bestFit="1" customWidth="1"/>
    <col min="13321" max="13322" width="9.140625" style="2"/>
    <col min="13323" max="13323" width="11" style="2" bestFit="1" customWidth="1"/>
    <col min="13324" max="13325" width="9.140625" style="2"/>
    <col min="13326" max="13326" width="11.140625" style="2" bestFit="1" customWidth="1"/>
    <col min="13327" max="13328" width="11.5703125" style="2" bestFit="1" customWidth="1"/>
    <col min="13329" max="13575" width="9.140625" style="2"/>
    <col min="13576" max="13576" width="11.140625" style="2" bestFit="1" customWidth="1"/>
    <col min="13577" max="13578" width="9.140625" style="2"/>
    <col min="13579" max="13579" width="11" style="2" bestFit="1" customWidth="1"/>
    <col min="13580" max="13581" width="9.140625" style="2"/>
    <col min="13582" max="13582" width="11.140625" style="2" bestFit="1" customWidth="1"/>
    <col min="13583" max="13584" width="11.5703125" style="2" bestFit="1" customWidth="1"/>
    <col min="13585" max="13831" width="9.140625" style="2"/>
    <col min="13832" max="13832" width="11.140625" style="2" bestFit="1" customWidth="1"/>
    <col min="13833" max="13834" width="9.140625" style="2"/>
    <col min="13835" max="13835" width="11" style="2" bestFit="1" customWidth="1"/>
    <col min="13836" max="13837" width="9.140625" style="2"/>
    <col min="13838" max="13838" width="11.140625" style="2" bestFit="1" customWidth="1"/>
    <col min="13839" max="13840" width="11.5703125" style="2" bestFit="1" customWidth="1"/>
    <col min="13841" max="14087" width="9.140625" style="2"/>
    <col min="14088" max="14088" width="11.140625" style="2" bestFit="1" customWidth="1"/>
    <col min="14089" max="14090" width="9.140625" style="2"/>
    <col min="14091" max="14091" width="11" style="2" bestFit="1" customWidth="1"/>
    <col min="14092" max="14093" width="9.140625" style="2"/>
    <col min="14094" max="14094" width="11.140625" style="2" bestFit="1" customWidth="1"/>
    <col min="14095" max="14096" width="11.5703125" style="2" bestFit="1" customWidth="1"/>
    <col min="14097" max="14343" width="9.140625" style="2"/>
    <col min="14344" max="14344" width="11.140625" style="2" bestFit="1" customWidth="1"/>
    <col min="14345" max="14346" width="9.140625" style="2"/>
    <col min="14347" max="14347" width="11" style="2" bestFit="1" customWidth="1"/>
    <col min="14348" max="14349" width="9.140625" style="2"/>
    <col min="14350" max="14350" width="11.140625" style="2" bestFit="1" customWidth="1"/>
    <col min="14351" max="14352" width="11.5703125" style="2" bestFit="1" customWidth="1"/>
    <col min="14353" max="14599" width="9.140625" style="2"/>
    <col min="14600" max="14600" width="11.140625" style="2" bestFit="1" customWidth="1"/>
    <col min="14601" max="14602" width="9.140625" style="2"/>
    <col min="14603" max="14603" width="11" style="2" bestFit="1" customWidth="1"/>
    <col min="14604" max="14605" width="9.140625" style="2"/>
    <col min="14606" max="14606" width="11.140625" style="2" bestFit="1" customWidth="1"/>
    <col min="14607" max="14608" width="11.5703125" style="2" bestFit="1" customWidth="1"/>
    <col min="14609" max="14855" width="9.140625" style="2"/>
    <col min="14856" max="14856" width="11.140625" style="2" bestFit="1" customWidth="1"/>
    <col min="14857" max="14858" width="9.140625" style="2"/>
    <col min="14859" max="14859" width="11" style="2" bestFit="1" customWidth="1"/>
    <col min="14860" max="14861" width="9.140625" style="2"/>
    <col min="14862" max="14862" width="11.140625" style="2" bestFit="1" customWidth="1"/>
    <col min="14863" max="14864" width="11.5703125" style="2" bestFit="1" customWidth="1"/>
    <col min="14865" max="15111" width="9.140625" style="2"/>
    <col min="15112" max="15112" width="11.140625" style="2" bestFit="1" customWidth="1"/>
    <col min="15113" max="15114" width="9.140625" style="2"/>
    <col min="15115" max="15115" width="11" style="2" bestFit="1" customWidth="1"/>
    <col min="15116" max="15117" width="9.140625" style="2"/>
    <col min="15118" max="15118" width="11.140625" style="2" bestFit="1" customWidth="1"/>
    <col min="15119" max="15120" width="11.5703125" style="2" bestFit="1" customWidth="1"/>
    <col min="15121" max="15367" width="9.140625" style="2"/>
    <col min="15368" max="15368" width="11.140625" style="2" bestFit="1" customWidth="1"/>
    <col min="15369" max="15370" width="9.140625" style="2"/>
    <col min="15371" max="15371" width="11" style="2" bestFit="1" customWidth="1"/>
    <col min="15372" max="15373" width="9.140625" style="2"/>
    <col min="15374" max="15374" width="11.140625" style="2" bestFit="1" customWidth="1"/>
    <col min="15375" max="15376" width="11.5703125" style="2" bestFit="1" customWidth="1"/>
    <col min="15377" max="15623" width="9.140625" style="2"/>
    <col min="15624" max="15624" width="11.140625" style="2" bestFit="1" customWidth="1"/>
    <col min="15625" max="15626" width="9.140625" style="2"/>
    <col min="15627" max="15627" width="11" style="2" bestFit="1" customWidth="1"/>
    <col min="15628" max="15629" width="9.140625" style="2"/>
    <col min="15630" max="15630" width="11.140625" style="2" bestFit="1" customWidth="1"/>
    <col min="15631" max="15632" width="11.5703125" style="2" bestFit="1" customWidth="1"/>
    <col min="15633" max="15879" width="9.140625" style="2"/>
    <col min="15880" max="15880" width="11.140625" style="2" bestFit="1" customWidth="1"/>
    <col min="15881" max="15882" width="9.140625" style="2"/>
    <col min="15883" max="15883" width="11" style="2" bestFit="1" customWidth="1"/>
    <col min="15884" max="15885" width="9.140625" style="2"/>
    <col min="15886" max="15886" width="11.140625" style="2" bestFit="1" customWidth="1"/>
    <col min="15887" max="15888" width="11.5703125" style="2" bestFit="1" customWidth="1"/>
    <col min="15889" max="16135" width="9.140625" style="2"/>
    <col min="16136" max="16136" width="11.140625" style="2" bestFit="1" customWidth="1"/>
    <col min="16137" max="16138" width="9.140625" style="2"/>
    <col min="16139" max="16139" width="11" style="2" bestFit="1" customWidth="1"/>
    <col min="16140" max="16141" width="9.140625" style="2"/>
    <col min="16142" max="16142" width="11.140625" style="2" bestFit="1" customWidth="1"/>
    <col min="16143" max="16144" width="11.5703125" style="2" bestFit="1" customWidth="1"/>
    <col min="16145" max="16384" width="9.140625" style="2"/>
  </cols>
  <sheetData>
    <row r="1" spans="1:17" ht="27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7" thickBot="1" x14ac:dyDescent="0.45">
      <c r="B2" s="148"/>
      <c r="C2" s="148"/>
      <c r="D2" s="148"/>
      <c r="E2" s="235" t="s">
        <v>0</v>
      </c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7"/>
      <c r="Q2" s="149"/>
    </row>
    <row r="3" spans="1:17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5" thickBo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6" t="s">
        <v>71</v>
      </c>
      <c r="M4" s="77"/>
      <c r="N4" s="77"/>
      <c r="O4" s="17"/>
      <c r="P4" s="17"/>
      <c r="Q4" s="18"/>
    </row>
    <row r="5" spans="1:17" ht="14.25" thickTop="1" thickBot="1" x14ac:dyDescent="0.25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09" t="s">
        <v>71</v>
      </c>
      <c r="M5" s="17"/>
      <c r="N5" s="83">
        <v>5</v>
      </c>
      <c r="O5" s="77" t="s">
        <v>3</v>
      </c>
      <c r="P5" s="17"/>
      <c r="Q5" s="18"/>
    </row>
    <row r="6" spans="1:17" ht="14.25" thickTop="1" thickBot="1" x14ac:dyDescent="0.25">
      <c r="A6" s="16"/>
      <c r="B6" s="17"/>
      <c r="C6" s="17"/>
      <c r="D6" s="19"/>
      <c r="E6" s="19"/>
      <c r="F6" s="19"/>
      <c r="G6" s="19"/>
      <c r="H6" s="19"/>
      <c r="I6" s="19"/>
      <c r="J6" s="19"/>
      <c r="K6" s="277" t="s">
        <v>71</v>
      </c>
      <c r="L6" s="17">
        <v>1</v>
      </c>
      <c r="M6" s="81"/>
      <c r="N6" s="85" t="s">
        <v>3</v>
      </c>
      <c r="O6" s="81">
        <v>8</v>
      </c>
      <c r="P6" s="80" t="s">
        <v>2</v>
      </c>
      <c r="Q6" s="18"/>
    </row>
    <row r="7" spans="1:17" ht="14.25" thickTop="1" thickBot="1" x14ac:dyDescent="0.25">
      <c r="A7" s="16"/>
      <c r="B7" s="17"/>
      <c r="C7" s="17"/>
      <c r="D7" s="19"/>
      <c r="E7" s="19"/>
      <c r="F7" s="19"/>
      <c r="G7" s="88" t="s">
        <v>14</v>
      </c>
      <c r="H7" s="88"/>
      <c r="I7" s="88"/>
      <c r="J7" s="92"/>
      <c r="K7" s="19">
        <v>6</v>
      </c>
      <c r="L7" s="77" t="s">
        <v>3</v>
      </c>
      <c r="M7" s="77"/>
      <c r="N7" s="79"/>
      <c r="O7" s="17"/>
      <c r="P7" s="86">
        <v>12</v>
      </c>
      <c r="Q7" s="18"/>
    </row>
    <row r="8" spans="1:17" ht="14.25" thickTop="1" thickBot="1" x14ac:dyDescent="0.25">
      <c r="A8" s="16"/>
      <c r="B8" s="17"/>
      <c r="C8" s="17"/>
      <c r="D8" s="19"/>
      <c r="E8" s="19"/>
      <c r="F8" s="89" t="s">
        <v>4</v>
      </c>
      <c r="G8" s="19">
        <v>11</v>
      </c>
      <c r="H8" s="19"/>
      <c r="I8" s="19"/>
      <c r="J8" s="89"/>
      <c r="K8" s="19"/>
      <c r="L8" s="17" t="s">
        <v>5</v>
      </c>
      <c r="M8" s="78"/>
      <c r="N8" s="17"/>
      <c r="O8" s="17"/>
      <c r="P8" s="87"/>
      <c r="Q8" s="18"/>
    </row>
    <row r="9" spans="1:17" ht="14.25" thickTop="1" thickBot="1" x14ac:dyDescent="0.25">
      <c r="A9" s="16"/>
      <c r="B9" s="17"/>
      <c r="C9" s="17"/>
      <c r="D9" s="19"/>
      <c r="E9" s="19"/>
      <c r="F9" s="94">
        <v>14</v>
      </c>
      <c r="G9" s="19" t="s">
        <v>6</v>
      </c>
      <c r="H9" s="19"/>
      <c r="I9" s="19"/>
      <c r="J9" s="89"/>
      <c r="K9" s="90" t="s">
        <v>34</v>
      </c>
      <c r="L9" s="81">
        <v>2</v>
      </c>
      <c r="M9" s="17"/>
      <c r="N9" s="81"/>
      <c r="O9" s="85" t="s">
        <v>7</v>
      </c>
      <c r="P9" s="87"/>
      <c r="Q9" s="18"/>
    </row>
    <row r="10" spans="1:17" ht="14.25" thickTop="1" thickBot="1" x14ac:dyDescent="0.25">
      <c r="A10" s="16"/>
      <c r="B10" s="17"/>
      <c r="C10" s="17"/>
      <c r="D10" s="88" t="s">
        <v>8</v>
      </c>
      <c r="E10" s="19"/>
      <c r="F10" s="96"/>
      <c r="G10" s="93"/>
      <c r="H10" s="19"/>
      <c r="I10" s="19"/>
      <c r="J10" s="19"/>
      <c r="K10" s="19"/>
      <c r="L10" s="77" t="s">
        <v>9</v>
      </c>
      <c r="M10" s="77"/>
      <c r="N10" s="77"/>
      <c r="O10" s="79"/>
      <c r="P10" s="84"/>
      <c r="Q10" s="99"/>
    </row>
    <row r="11" spans="1:17" ht="14.25" thickTop="1" thickBot="1" x14ac:dyDescent="0.25">
      <c r="A11" s="16"/>
      <c r="B11" s="17"/>
      <c r="C11" s="84"/>
      <c r="D11" s="19">
        <v>15</v>
      </c>
      <c r="E11" s="19"/>
      <c r="F11" s="96"/>
      <c r="G11" s="19"/>
      <c r="H11" s="19"/>
      <c r="I11" s="19"/>
      <c r="J11" s="19"/>
      <c r="K11" s="19"/>
      <c r="L11" s="17" t="s">
        <v>10</v>
      </c>
      <c r="M11" s="78"/>
      <c r="N11" s="17"/>
      <c r="O11" s="17"/>
      <c r="P11" s="84"/>
      <c r="Q11" s="18"/>
    </row>
    <row r="12" spans="1:17" ht="14.25" thickTop="1" thickBot="1" x14ac:dyDescent="0.25">
      <c r="A12" s="16"/>
      <c r="B12" s="84"/>
      <c r="C12" s="83"/>
      <c r="D12" s="19" t="s">
        <v>11</v>
      </c>
      <c r="E12" s="91"/>
      <c r="F12" s="96"/>
      <c r="G12" s="19"/>
      <c r="H12" s="19"/>
      <c r="I12" s="19"/>
      <c r="J12" s="19"/>
      <c r="K12" s="88" t="s">
        <v>12</v>
      </c>
      <c r="L12" s="81">
        <v>3</v>
      </c>
      <c r="M12" s="17"/>
      <c r="N12" s="81"/>
      <c r="O12" s="80" t="s">
        <v>13</v>
      </c>
      <c r="P12" s="84"/>
      <c r="Q12" s="18"/>
    </row>
    <row r="13" spans="1:17" ht="14.25" thickTop="1" thickBot="1" x14ac:dyDescent="0.25">
      <c r="A13" s="16"/>
      <c r="B13" s="84"/>
      <c r="C13" s="17"/>
      <c r="D13" s="93"/>
      <c r="E13" s="19"/>
      <c r="F13" s="96"/>
      <c r="G13" s="19"/>
      <c r="H13" s="19"/>
      <c r="I13" s="88" t="s">
        <v>33</v>
      </c>
      <c r="J13" s="89"/>
      <c r="K13" s="19">
        <v>7</v>
      </c>
      <c r="L13" s="77" t="s">
        <v>15</v>
      </c>
      <c r="M13" s="77"/>
      <c r="N13" s="82"/>
      <c r="O13" s="17">
        <v>9</v>
      </c>
      <c r="P13" s="85" t="s">
        <v>16</v>
      </c>
      <c r="Q13" s="18"/>
    </row>
    <row r="14" spans="1:17" ht="14.25" thickTop="1" thickBot="1" x14ac:dyDescent="0.25">
      <c r="A14" s="16"/>
      <c r="B14" s="84"/>
      <c r="C14" s="17"/>
      <c r="D14" s="19"/>
      <c r="E14" s="19"/>
      <c r="F14" s="96"/>
      <c r="G14" s="88" t="s">
        <v>17</v>
      </c>
      <c r="H14" s="92"/>
      <c r="I14" s="19">
        <v>10</v>
      </c>
      <c r="J14" s="91"/>
      <c r="K14" s="19"/>
      <c r="L14" s="78" t="s">
        <v>18</v>
      </c>
      <c r="M14" s="17"/>
      <c r="N14" s="78"/>
      <c r="O14" s="17"/>
      <c r="P14" s="79"/>
      <c r="Q14" s="18"/>
    </row>
    <row r="15" spans="1:17" ht="14.25" thickTop="1" thickBot="1" x14ac:dyDescent="0.25">
      <c r="A15" s="16"/>
      <c r="B15" s="84"/>
      <c r="C15" s="17"/>
      <c r="D15" s="19"/>
      <c r="E15" s="19"/>
      <c r="F15" s="95" t="s">
        <v>19</v>
      </c>
      <c r="G15" s="19">
        <v>13</v>
      </c>
      <c r="H15" s="89"/>
      <c r="I15" s="278" t="s">
        <v>71</v>
      </c>
      <c r="J15" s="89"/>
      <c r="K15" s="90" t="s">
        <v>20</v>
      </c>
      <c r="L15" s="81">
        <v>4</v>
      </c>
      <c r="M15" s="81"/>
      <c r="N15" s="17"/>
      <c r="O15" s="85" t="s">
        <v>21</v>
      </c>
      <c r="P15" s="79"/>
      <c r="Q15" s="18"/>
    </row>
    <row r="16" spans="1:17" ht="14.25" thickTop="1" thickBot="1" x14ac:dyDescent="0.25">
      <c r="A16" s="16"/>
      <c r="B16" s="84"/>
      <c r="C16" s="17"/>
      <c r="D16" s="19"/>
      <c r="E16" s="19"/>
      <c r="F16" s="89"/>
      <c r="G16" s="90" t="s">
        <v>22</v>
      </c>
      <c r="H16" s="19"/>
      <c r="I16" s="93"/>
      <c r="J16" s="19"/>
      <c r="K16" s="19"/>
      <c r="L16" s="77" t="s">
        <v>23</v>
      </c>
      <c r="M16" s="77"/>
      <c r="N16" s="77"/>
      <c r="O16" s="79"/>
      <c r="P16" s="17"/>
      <c r="Q16" s="18"/>
    </row>
    <row r="17" spans="1:17" ht="14.25" thickTop="1" thickBot="1" x14ac:dyDescent="0.25">
      <c r="A17" s="16"/>
      <c r="B17" s="84"/>
      <c r="C17" s="17"/>
      <c r="D17" s="17"/>
      <c r="E17" s="17"/>
      <c r="F17" s="17"/>
      <c r="G17" s="17"/>
      <c r="H17" s="17"/>
      <c r="I17" s="17"/>
      <c r="J17" s="17"/>
      <c r="K17" s="17"/>
      <c r="L17" s="81"/>
      <c r="M17" s="17"/>
      <c r="N17" s="81"/>
      <c r="O17" s="17"/>
      <c r="P17" s="17"/>
      <c r="Q17" s="18"/>
    </row>
    <row r="18" spans="1:17" ht="13.5" thickBot="1" x14ac:dyDescent="0.25">
      <c r="A18" s="16"/>
      <c r="B18" s="84"/>
      <c r="C18" s="80"/>
      <c r="D18" s="77"/>
      <c r="E18" s="77"/>
      <c r="F18" s="77"/>
      <c r="G18" s="77"/>
      <c r="H18" s="77"/>
      <c r="I18" s="77"/>
      <c r="J18" s="77"/>
      <c r="K18" s="77"/>
      <c r="L18" s="142" t="s">
        <v>24</v>
      </c>
      <c r="M18" s="143"/>
      <c r="N18" s="144"/>
      <c r="O18" s="17"/>
      <c r="P18" s="77"/>
      <c r="Q18" s="100"/>
    </row>
    <row r="19" spans="1:17" ht="13.5" thickTop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81"/>
      <c r="P19" s="17"/>
      <c r="Q19" s="18"/>
    </row>
    <row r="20" spans="1:17" ht="13.5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45" t="s">
        <v>25</v>
      </c>
      <c r="M20" s="146"/>
      <c r="N20" s="147">
        <v>17</v>
      </c>
      <c r="O20" s="17"/>
      <c r="P20" s="17"/>
      <c r="Q20" s="18"/>
    </row>
    <row r="21" spans="1:17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5" customHeight="1" thickTop="1" thickBot="1" x14ac:dyDescent="0.25">
      <c r="A23" s="20"/>
      <c r="B23" s="21"/>
      <c r="C23" s="21"/>
      <c r="D23" s="21"/>
      <c r="E23" s="232" t="s">
        <v>26</v>
      </c>
      <c r="F23" s="232"/>
      <c r="G23" s="97" t="s">
        <v>27</v>
      </c>
      <c r="H23" s="97" t="s">
        <v>28</v>
      </c>
      <c r="I23" s="97" t="s">
        <v>29</v>
      </c>
      <c r="J23" s="232" t="s">
        <v>30</v>
      </c>
      <c r="K23" s="232"/>
      <c r="L23" s="97" t="s">
        <v>31</v>
      </c>
      <c r="M23" s="97" t="s">
        <v>32</v>
      </c>
      <c r="N23" s="97" t="s">
        <v>31</v>
      </c>
      <c r="O23" s="232" t="s">
        <v>30</v>
      </c>
      <c r="P23" s="232"/>
      <c r="Q23" s="22"/>
    </row>
    <row r="24" spans="1:17" ht="14.45" customHeight="1" thickTop="1" thickBot="1" x14ac:dyDescent="0.25">
      <c r="A24" s="20"/>
      <c r="B24" s="21"/>
      <c r="C24" s="21"/>
      <c r="D24" s="21"/>
      <c r="E24" s="274" t="s">
        <v>44</v>
      </c>
      <c r="F24" s="274"/>
      <c r="G24" s="275">
        <v>1</v>
      </c>
      <c r="H24" s="272"/>
      <c r="I24" s="273"/>
      <c r="J24" s="276" t="str">
        <f>L5</f>
        <v>DESISTÊNCIA</v>
      </c>
      <c r="K24" s="276"/>
      <c r="L24" s="275"/>
      <c r="M24" s="275" t="s">
        <v>32</v>
      </c>
      <c r="N24" s="275"/>
      <c r="O24" s="274" t="str">
        <f>L7</f>
        <v>IRANI</v>
      </c>
      <c r="P24" s="274"/>
      <c r="Q24" s="22"/>
    </row>
    <row r="25" spans="1:17" ht="14.25" thickTop="1" thickBot="1" x14ac:dyDescent="0.25">
      <c r="A25" s="20"/>
      <c r="B25" s="21"/>
      <c r="C25" s="21"/>
      <c r="D25" s="21"/>
      <c r="E25" s="231" t="s">
        <v>44</v>
      </c>
      <c r="F25" s="231"/>
      <c r="G25" s="199">
        <v>2</v>
      </c>
      <c r="H25" s="98">
        <v>44752</v>
      </c>
      <c r="I25" s="279">
        <v>0.35416666666666669</v>
      </c>
      <c r="J25" s="231" t="str">
        <f>L8</f>
        <v>MIBA</v>
      </c>
      <c r="K25" s="231"/>
      <c r="L25" s="199"/>
      <c r="M25" s="199" t="s">
        <v>32</v>
      </c>
      <c r="N25" s="199"/>
      <c r="O25" s="231" t="str">
        <f>L10</f>
        <v>TKL</v>
      </c>
      <c r="P25" s="231"/>
      <c r="Q25" s="22"/>
    </row>
    <row r="26" spans="1:17" ht="14.25" thickTop="1" thickBot="1" x14ac:dyDescent="0.25">
      <c r="A26" s="20"/>
      <c r="B26" s="21"/>
      <c r="C26" s="21"/>
      <c r="D26" s="21"/>
      <c r="E26" s="231" t="s">
        <v>44</v>
      </c>
      <c r="F26" s="231"/>
      <c r="G26" s="199">
        <v>3</v>
      </c>
      <c r="H26" s="98">
        <v>44752</v>
      </c>
      <c r="I26" s="279">
        <v>0.4375</v>
      </c>
      <c r="J26" s="231" t="str">
        <f>L11</f>
        <v>JOHN DEERE</v>
      </c>
      <c r="K26" s="231"/>
      <c r="L26" s="199"/>
      <c r="M26" s="199" t="s">
        <v>32</v>
      </c>
      <c r="N26" s="199"/>
      <c r="O26" s="231" t="str">
        <f>L13</f>
        <v>ELDOR</v>
      </c>
      <c r="P26" s="231"/>
      <c r="Q26" s="22"/>
    </row>
    <row r="27" spans="1:17" ht="14.25" thickTop="1" thickBot="1" x14ac:dyDescent="0.25">
      <c r="A27" s="20"/>
      <c r="B27" s="21"/>
      <c r="C27" s="21"/>
      <c r="D27" s="21"/>
      <c r="E27" s="231" t="s">
        <v>44</v>
      </c>
      <c r="F27" s="231"/>
      <c r="G27" s="199">
        <v>4</v>
      </c>
      <c r="H27" s="98">
        <v>44759</v>
      </c>
      <c r="I27" s="279">
        <v>0.35416666666666669</v>
      </c>
      <c r="J27" s="231" t="str">
        <f>L14</f>
        <v>SEW</v>
      </c>
      <c r="K27" s="231"/>
      <c r="L27" s="199"/>
      <c r="M27" s="199" t="s">
        <v>32</v>
      </c>
      <c r="N27" s="199"/>
      <c r="O27" s="231" t="str">
        <f>L16</f>
        <v>SCHOTT</v>
      </c>
      <c r="P27" s="231"/>
      <c r="Q27" s="22"/>
    </row>
    <row r="28" spans="1:17" ht="15.6" customHeight="1" thickTop="1" thickBot="1" x14ac:dyDescent="0.25">
      <c r="A28" s="20"/>
      <c r="B28" s="21"/>
      <c r="C28" s="21"/>
      <c r="D28" s="21"/>
      <c r="E28" s="231" t="s">
        <v>44</v>
      </c>
      <c r="F28" s="231"/>
      <c r="G28" s="199">
        <v>5</v>
      </c>
      <c r="H28" s="272"/>
      <c r="I28" s="273"/>
      <c r="J28" s="271" t="str">
        <f>L4</f>
        <v>DESISTÊNCIA</v>
      </c>
      <c r="K28" s="271"/>
      <c r="L28" s="199"/>
      <c r="M28" s="199" t="s">
        <v>32</v>
      </c>
      <c r="N28" s="199"/>
      <c r="O28" s="231" t="str">
        <f>N6</f>
        <v>IRANI</v>
      </c>
      <c r="P28" s="231"/>
      <c r="Q28" s="22"/>
    </row>
    <row r="29" spans="1:17" ht="15.6" customHeight="1" thickTop="1" thickBot="1" x14ac:dyDescent="0.25">
      <c r="A29" s="20"/>
      <c r="B29" s="21"/>
      <c r="C29" s="21"/>
      <c r="D29" s="21"/>
      <c r="E29" s="231" t="s">
        <v>44</v>
      </c>
      <c r="F29" s="231"/>
      <c r="G29" s="199">
        <v>6</v>
      </c>
      <c r="H29" s="272" t="s">
        <v>68</v>
      </c>
      <c r="I29" s="273"/>
      <c r="J29" s="271" t="str">
        <f>K6</f>
        <v>DESISTÊNCIA</v>
      </c>
      <c r="K29" s="271"/>
      <c r="L29" s="199"/>
      <c r="M29" s="199" t="s">
        <v>32</v>
      </c>
      <c r="N29" s="199"/>
      <c r="O29" s="231" t="str">
        <f>K9</f>
        <v>Perdedor 2</v>
      </c>
      <c r="P29" s="231"/>
      <c r="Q29" s="22"/>
    </row>
    <row r="30" spans="1:17" ht="14.25" thickTop="1" thickBot="1" x14ac:dyDescent="0.25">
      <c r="A30" s="20"/>
      <c r="B30" s="21"/>
      <c r="C30" s="21"/>
      <c r="D30" s="21"/>
      <c r="E30" s="231" t="s">
        <v>44</v>
      </c>
      <c r="F30" s="231"/>
      <c r="G30" s="199">
        <v>7</v>
      </c>
      <c r="H30" s="98"/>
      <c r="I30" s="199"/>
      <c r="J30" s="231" t="str">
        <f>K12</f>
        <v>Perdedor 3</v>
      </c>
      <c r="K30" s="231"/>
      <c r="L30" s="199"/>
      <c r="M30" s="199" t="s">
        <v>32</v>
      </c>
      <c r="N30" s="199"/>
      <c r="O30" s="231" t="str">
        <f>K15</f>
        <v>Perdedor4</v>
      </c>
      <c r="P30" s="231"/>
      <c r="Q30" s="22"/>
    </row>
    <row r="31" spans="1:17" ht="14.25" thickTop="1" thickBot="1" x14ac:dyDescent="0.25">
      <c r="A31" s="20"/>
      <c r="B31" s="21"/>
      <c r="C31" s="21"/>
      <c r="D31" s="21"/>
      <c r="E31" s="231" t="s">
        <v>44</v>
      </c>
      <c r="F31" s="231"/>
      <c r="G31" s="199">
        <v>8</v>
      </c>
      <c r="H31" s="98"/>
      <c r="I31" s="279"/>
      <c r="J31" s="231" t="str">
        <f>O5</f>
        <v>IRANI</v>
      </c>
      <c r="K31" s="231"/>
      <c r="L31" s="199"/>
      <c r="M31" s="199" t="s">
        <v>32</v>
      </c>
      <c r="N31" s="199"/>
      <c r="O31" s="231" t="str">
        <f>O9</f>
        <v>Vencedor 2</v>
      </c>
      <c r="P31" s="231"/>
      <c r="Q31" s="22"/>
    </row>
    <row r="32" spans="1:17" ht="14.25" thickTop="1" thickBot="1" x14ac:dyDescent="0.25">
      <c r="A32" s="20"/>
      <c r="B32" s="21"/>
      <c r="C32" s="21"/>
      <c r="D32" s="21"/>
      <c r="E32" s="231" t="s">
        <v>44</v>
      </c>
      <c r="F32" s="231"/>
      <c r="G32" s="199">
        <v>9</v>
      </c>
      <c r="H32" s="98"/>
      <c r="I32" s="199"/>
      <c r="J32" s="231" t="str">
        <f>O12</f>
        <v>Vencedor 3</v>
      </c>
      <c r="K32" s="231"/>
      <c r="L32" s="199"/>
      <c r="M32" s="199" t="s">
        <v>32</v>
      </c>
      <c r="N32" s="199"/>
      <c r="O32" s="231" t="str">
        <f>O15</f>
        <v>Vencedor 4</v>
      </c>
      <c r="P32" s="231"/>
      <c r="Q32" s="22"/>
    </row>
    <row r="33" spans="1:17" ht="14.25" thickTop="1" thickBot="1" x14ac:dyDescent="0.25">
      <c r="A33" s="20"/>
      <c r="B33" s="21"/>
      <c r="C33" s="21"/>
      <c r="D33" s="21"/>
      <c r="E33" s="231" t="s">
        <v>44</v>
      </c>
      <c r="F33" s="231"/>
      <c r="G33" s="199">
        <v>10</v>
      </c>
      <c r="H33" s="272" t="s">
        <v>68</v>
      </c>
      <c r="I33" s="273"/>
      <c r="J33" s="231" t="str">
        <f>I13</f>
        <v>Vencedor 7</v>
      </c>
      <c r="K33" s="231"/>
      <c r="L33" s="199"/>
      <c r="M33" s="199" t="s">
        <v>32</v>
      </c>
      <c r="N33" s="199"/>
      <c r="O33" s="271" t="str">
        <f>I15</f>
        <v>DESISTÊNCIA</v>
      </c>
      <c r="P33" s="271"/>
      <c r="Q33" s="22"/>
    </row>
    <row r="34" spans="1:17" ht="14.25" thickTop="1" thickBot="1" x14ac:dyDescent="0.25">
      <c r="A34" s="20"/>
      <c r="B34" s="21"/>
      <c r="C34" s="21"/>
      <c r="D34" s="21"/>
      <c r="E34" s="231" t="s">
        <v>44</v>
      </c>
      <c r="F34" s="231"/>
      <c r="G34" s="199">
        <v>11</v>
      </c>
      <c r="H34" s="98"/>
      <c r="I34" s="199"/>
      <c r="J34" s="231" t="str">
        <f>G7</f>
        <v>Vencedor 6</v>
      </c>
      <c r="K34" s="231"/>
      <c r="L34" s="199"/>
      <c r="M34" s="199" t="s">
        <v>32</v>
      </c>
      <c r="N34" s="199"/>
      <c r="O34" s="231" t="str">
        <f>G9</f>
        <v>Perdedor 9</v>
      </c>
      <c r="P34" s="231"/>
      <c r="Q34" s="22"/>
    </row>
    <row r="35" spans="1:17" ht="14.25" thickTop="1" thickBot="1" x14ac:dyDescent="0.25">
      <c r="A35" s="20"/>
      <c r="B35" s="21"/>
      <c r="C35" s="21"/>
      <c r="D35" s="21"/>
      <c r="E35" s="231" t="s">
        <v>44</v>
      </c>
      <c r="F35" s="231"/>
      <c r="G35" s="199">
        <v>12</v>
      </c>
      <c r="H35" s="98"/>
      <c r="I35" s="199"/>
      <c r="J35" s="231" t="str">
        <f>P6</f>
        <v>Vencedor 8</v>
      </c>
      <c r="K35" s="231"/>
      <c r="L35" s="199"/>
      <c r="M35" s="199" t="s">
        <v>32</v>
      </c>
      <c r="N35" s="199"/>
      <c r="O35" s="231" t="str">
        <f>P13</f>
        <v>Vencedor 9</v>
      </c>
      <c r="P35" s="231"/>
      <c r="Q35" s="22"/>
    </row>
    <row r="36" spans="1:17" ht="14.25" thickTop="1" thickBot="1" x14ac:dyDescent="0.25">
      <c r="A36" s="20"/>
      <c r="B36" s="21"/>
      <c r="C36" s="21"/>
      <c r="D36" s="21"/>
      <c r="E36" s="231" t="s">
        <v>44</v>
      </c>
      <c r="F36" s="231"/>
      <c r="G36" s="199">
        <v>13</v>
      </c>
      <c r="H36" s="98"/>
      <c r="I36" s="199"/>
      <c r="J36" s="231" t="str">
        <f>G14</f>
        <v>Vencedor 10</v>
      </c>
      <c r="K36" s="231"/>
      <c r="L36" s="199"/>
      <c r="M36" s="199" t="s">
        <v>32</v>
      </c>
      <c r="N36" s="199"/>
      <c r="O36" s="231" t="str">
        <f>G16</f>
        <v>Perdedor 8</v>
      </c>
      <c r="P36" s="231"/>
      <c r="Q36" s="22"/>
    </row>
    <row r="37" spans="1:17" ht="14.25" thickTop="1" thickBot="1" x14ac:dyDescent="0.25">
      <c r="A37" s="20"/>
      <c r="B37" s="21"/>
      <c r="C37" s="21"/>
      <c r="D37" s="21"/>
      <c r="E37" s="231" t="s">
        <v>44</v>
      </c>
      <c r="F37" s="231"/>
      <c r="G37" s="199">
        <v>14</v>
      </c>
      <c r="H37" s="98"/>
      <c r="I37" s="199"/>
      <c r="J37" s="231" t="str">
        <f>F8</f>
        <v>Vencedor 11</v>
      </c>
      <c r="K37" s="231"/>
      <c r="L37" s="199"/>
      <c r="M37" s="199" t="s">
        <v>32</v>
      </c>
      <c r="N37" s="199"/>
      <c r="O37" s="231" t="str">
        <f>F15</f>
        <v>Vencedor 13</v>
      </c>
      <c r="P37" s="231"/>
      <c r="Q37" s="22"/>
    </row>
    <row r="38" spans="1:17" ht="14.25" thickTop="1" thickBot="1" x14ac:dyDescent="0.25">
      <c r="A38" s="20"/>
      <c r="B38" s="21"/>
      <c r="C38" s="21"/>
      <c r="D38" s="21"/>
      <c r="E38" s="231" t="s">
        <v>44</v>
      </c>
      <c r="F38" s="231"/>
      <c r="G38" s="199">
        <v>15</v>
      </c>
      <c r="H38" s="98"/>
      <c r="I38" s="199"/>
      <c r="J38" s="231" t="str">
        <f>D10</f>
        <v>Vencedor 14</v>
      </c>
      <c r="K38" s="231"/>
      <c r="L38" s="199"/>
      <c r="M38" s="199" t="s">
        <v>32</v>
      </c>
      <c r="N38" s="199"/>
      <c r="O38" s="231" t="str">
        <f>D12</f>
        <v>Perdedor 12</v>
      </c>
      <c r="P38" s="231"/>
      <c r="Q38" s="22"/>
    </row>
    <row r="39" spans="1:17" ht="14.25" thickTop="1" thickBot="1" x14ac:dyDescent="0.25">
      <c r="A39" s="23"/>
      <c r="B39" s="24"/>
      <c r="C39" s="24"/>
      <c r="D39" s="24"/>
      <c r="E39" s="234" t="s">
        <v>44</v>
      </c>
      <c r="F39" s="234"/>
      <c r="G39" s="200">
        <v>16</v>
      </c>
      <c r="H39" s="98"/>
      <c r="I39" s="200"/>
      <c r="J39" s="234" t="str">
        <f>L18</f>
        <v>Vencedor 12</v>
      </c>
      <c r="K39" s="234"/>
      <c r="L39" s="200"/>
      <c r="M39" s="200" t="s">
        <v>32</v>
      </c>
      <c r="N39" s="200"/>
      <c r="O39" s="234" t="str">
        <f>L20</f>
        <v>Vencedor 15</v>
      </c>
      <c r="P39" s="234"/>
      <c r="Q39" s="25"/>
    </row>
    <row r="41" spans="1:17" x14ac:dyDescent="0.2">
      <c r="A41" s="233"/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  <c r="M41" s="233"/>
      <c r="N41" s="233"/>
      <c r="O41" s="233"/>
      <c r="P41" s="233"/>
    </row>
  </sheetData>
  <sheetProtection algorithmName="SHA-512" hashValue="s6WdL+hym8QI9v/ekygdgr4XvTtNDQWi/LJZFydoYKGTRVqTOSPr/micDzZSygiqrqBlzThqcPYSUrF2V3Nn8w==" saltValue="ozejyrk+lA7Qy4gbkZT0NQ==" spinCount="100000" sheet="1" formatCells="0" formatColumns="0" formatRows="0" insertColumns="0" insertRows="0" insertHyperlinks="0" deleteColumns="0" deleteRows="0" pivotTables="0"/>
  <mergeCells count="53"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  <mergeCell ref="J29:K29"/>
    <mergeCell ref="J30:K30"/>
    <mergeCell ref="J31:K31"/>
    <mergeCell ref="J32:K32"/>
    <mergeCell ref="J33:K33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7:P27"/>
    <mergeCell ref="J23:K23"/>
    <mergeCell ref="J24:K24"/>
    <mergeCell ref="J25:K25"/>
    <mergeCell ref="J27:K27"/>
    <mergeCell ref="J26:K2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zoomScale="90" zoomScaleNormal="90" workbookViewId="0">
      <selection activeCell="V46" sqref="V46"/>
    </sheetView>
  </sheetViews>
  <sheetFormatPr defaultColWidth="8.85546875" defaultRowHeight="12.75" x14ac:dyDescent="0.2"/>
  <cols>
    <col min="1" max="3" width="8.85546875" style="2"/>
    <col min="4" max="4" width="15.42578125" style="2" customWidth="1"/>
    <col min="5" max="6" width="8.85546875" style="2"/>
    <col min="7" max="7" width="14.85546875" style="2" customWidth="1"/>
    <col min="8" max="8" width="13.140625" style="2" customWidth="1"/>
    <col min="9" max="9" width="8.85546875" style="2"/>
    <col min="10" max="10" width="13.42578125" style="2" customWidth="1"/>
    <col min="11" max="11" width="11.5703125" style="2" customWidth="1"/>
    <col min="12" max="12" width="10.85546875" style="2" customWidth="1"/>
    <col min="13" max="13" width="15.42578125" style="2" customWidth="1"/>
    <col min="14" max="14" width="14.140625" style="2" customWidth="1"/>
    <col min="15" max="15" width="15.140625" style="2" customWidth="1"/>
    <col min="16" max="16384" width="8.85546875" style="2"/>
  </cols>
  <sheetData>
    <row r="1" spans="1:16" ht="13.35" customHeight="1" thickBot="1" x14ac:dyDescent="0.25">
      <c r="A1" s="17"/>
      <c r="B1" s="141"/>
      <c r="C1" s="141"/>
      <c r="D1" s="141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">
      <c r="A2" s="141"/>
      <c r="B2" s="141"/>
      <c r="C2" s="141"/>
      <c r="D2" s="141"/>
      <c r="E2" s="238" t="s">
        <v>35</v>
      </c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40"/>
    </row>
    <row r="3" spans="1:16" ht="13.35" customHeight="1" thickBot="1" x14ac:dyDescent="0.25">
      <c r="A3" s="141"/>
      <c r="B3" s="141"/>
      <c r="C3" s="141"/>
      <c r="D3" s="141"/>
      <c r="E3" s="241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3"/>
    </row>
    <row r="4" spans="1:16" ht="17.100000000000001" customHeight="1" x14ac:dyDescent="0.25">
      <c r="A4" s="51"/>
      <c r="B4" s="51"/>
      <c r="C4" s="51"/>
      <c r="D4" s="51"/>
      <c r="E4" s="42"/>
      <c r="F4" s="42"/>
      <c r="G4" s="42"/>
      <c r="H4" s="51"/>
      <c r="I4" s="51"/>
      <c r="J4" s="51"/>
      <c r="K4" s="52" t="s">
        <v>10</v>
      </c>
      <c r="L4" s="52"/>
      <c r="M4" s="52"/>
      <c r="N4" s="53"/>
      <c r="O4" s="51"/>
      <c r="P4" s="44"/>
    </row>
    <row r="5" spans="1:16" ht="17.100000000000001" customHeight="1" x14ac:dyDescent="0.25">
      <c r="A5" s="45"/>
      <c r="B5" s="43"/>
      <c r="C5" s="43"/>
      <c r="D5" s="43"/>
      <c r="E5" s="43"/>
      <c r="F5" s="43"/>
      <c r="G5" s="43"/>
      <c r="H5" s="53"/>
      <c r="I5" s="53"/>
      <c r="J5" s="53"/>
      <c r="K5" s="53" t="s">
        <v>36</v>
      </c>
      <c r="L5" s="53"/>
      <c r="M5" s="54">
        <v>6</v>
      </c>
      <c r="N5" s="52" t="s">
        <v>10</v>
      </c>
      <c r="O5" s="51"/>
      <c r="P5" s="44"/>
    </row>
    <row r="6" spans="1:16" ht="17.100000000000001" customHeight="1" x14ac:dyDescent="0.25">
      <c r="A6" s="45"/>
      <c r="B6" s="43"/>
      <c r="C6" s="43"/>
      <c r="D6" s="43"/>
      <c r="E6" s="43"/>
      <c r="F6" s="43"/>
      <c r="G6" s="43"/>
      <c r="H6" s="52" t="s">
        <v>37</v>
      </c>
      <c r="I6" s="52"/>
      <c r="J6" s="52"/>
      <c r="K6" s="55">
        <v>1</v>
      </c>
      <c r="L6" s="56"/>
      <c r="M6" s="57" t="s">
        <v>36</v>
      </c>
      <c r="N6" s="54">
        <v>15</v>
      </c>
      <c r="O6" s="51"/>
      <c r="P6" s="44"/>
    </row>
    <row r="7" spans="1:16" ht="17.100000000000001" customHeight="1" x14ac:dyDescent="0.25">
      <c r="A7" s="45"/>
      <c r="B7" s="43"/>
      <c r="C7" s="43"/>
      <c r="D7" s="43"/>
      <c r="E7" s="43"/>
      <c r="F7" s="43"/>
      <c r="G7" s="27" t="s">
        <v>23</v>
      </c>
      <c r="H7" s="58">
        <v>11</v>
      </c>
      <c r="I7" s="53"/>
      <c r="J7" s="53"/>
      <c r="K7" s="59" t="s">
        <v>37</v>
      </c>
      <c r="L7" s="60"/>
      <c r="M7" s="53"/>
      <c r="N7" s="61"/>
      <c r="O7" s="62" t="s">
        <v>10</v>
      </c>
      <c r="P7" s="44"/>
    </row>
    <row r="8" spans="1:16" ht="17.100000000000001" customHeight="1" x14ac:dyDescent="0.25">
      <c r="A8" s="45"/>
      <c r="B8" s="43"/>
      <c r="C8" s="43"/>
      <c r="D8" s="43"/>
      <c r="E8" s="27" t="s">
        <v>36</v>
      </c>
      <c r="F8" s="27"/>
      <c r="G8" s="50">
        <v>17</v>
      </c>
      <c r="H8" s="59" t="s">
        <v>23</v>
      </c>
      <c r="I8" s="53"/>
      <c r="J8" s="53"/>
      <c r="K8" s="53" t="s">
        <v>5</v>
      </c>
      <c r="L8" s="53"/>
      <c r="M8" s="53"/>
      <c r="N8" s="61"/>
      <c r="O8" s="63">
        <v>21</v>
      </c>
      <c r="P8" s="44"/>
    </row>
    <row r="9" spans="1:16" ht="17.100000000000001" customHeight="1" x14ac:dyDescent="0.25">
      <c r="A9" s="45"/>
      <c r="B9" s="43"/>
      <c r="C9" s="43"/>
      <c r="D9" s="27" t="s">
        <v>36</v>
      </c>
      <c r="E9" s="50">
        <v>19</v>
      </c>
      <c r="F9" s="43"/>
      <c r="G9" s="32"/>
      <c r="H9" s="52" t="s">
        <v>5</v>
      </c>
      <c r="I9" s="52"/>
      <c r="J9" s="52"/>
      <c r="K9" s="55">
        <v>2</v>
      </c>
      <c r="L9" s="56"/>
      <c r="M9" s="59" t="s">
        <v>39</v>
      </c>
      <c r="N9" s="61"/>
      <c r="O9" s="64"/>
      <c r="P9" s="44"/>
    </row>
    <row r="10" spans="1:16" ht="17.100000000000001" customHeight="1" x14ac:dyDescent="0.25">
      <c r="A10" s="45"/>
      <c r="B10" s="43"/>
      <c r="C10" s="43"/>
      <c r="D10" s="50">
        <v>22</v>
      </c>
      <c r="E10" s="30" t="s">
        <v>41</v>
      </c>
      <c r="F10" s="43"/>
      <c r="G10" s="30" t="s">
        <v>36</v>
      </c>
      <c r="H10" s="58">
        <v>12</v>
      </c>
      <c r="I10" s="53"/>
      <c r="J10" s="53"/>
      <c r="K10" s="59" t="s">
        <v>39</v>
      </c>
      <c r="L10" s="60"/>
      <c r="M10" s="54">
        <v>7</v>
      </c>
      <c r="N10" s="60" t="s">
        <v>39</v>
      </c>
      <c r="O10" s="64"/>
      <c r="P10" s="44"/>
    </row>
    <row r="11" spans="1:16" ht="17.100000000000001" customHeight="1" x14ac:dyDescent="0.25">
      <c r="A11" s="45"/>
      <c r="B11" s="43"/>
      <c r="C11" s="43"/>
      <c r="D11" s="32"/>
      <c r="E11" s="43"/>
      <c r="F11" s="43"/>
      <c r="G11" s="43"/>
      <c r="H11" s="59" t="s">
        <v>36</v>
      </c>
      <c r="I11" s="53"/>
      <c r="J11" s="53"/>
      <c r="K11" s="52" t="s">
        <v>23</v>
      </c>
      <c r="L11" s="52"/>
      <c r="M11" s="60"/>
      <c r="N11" s="53"/>
      <c r="O11" s="64"/>
      <c r="P11" s="46"/>
    </row>
    <row r="12" spans="1:16" ht="17.100000000000001" customHeight="1" x14ac:dyDescent="0.25">
      <c r="A12" s="45"/>
      <c r="B12" s="43"/>
      <c r="C12" s="43"/>
      <c r="D12" s="32"/>
      <c r="E12" s="43"/>
      <c r="F12" s="43"/>
      <c r="G12" s="43"/>
      <c r="H12" s="53"/>
      <c r="I12" s="53"/>
      <c r="J12" s="53"/>
      <c r="K12" s="62" t="s">
        <v>3</v>
      </c>
      <c r="L12" s="62"/>
      <c r="M12" s="62"/>
      <c r="N12" s="51"/>
      <c r="O12" s="64"/>
      <c r="P12" s="47"/>
    </row>
    <row r="13" spans="1:16" ht="17.100000000000001" customHeight="1" x14ac:dyDescent="0.25">
      <c r="A13" s="45"/>
      <c r="B13" s="27" t="s">
        <v>36</v>
      </c>
      <c r="C13" s="27"/>
      <c r="D13" s="32"/>
      <c r="E13" s="43"/>
      <c r="F13" s="43"/>
      <c r="G13" s="43"/>
      <c r="H13" s="53"/>
      <c r="I13" s="53"/>
      <c r="J13" s="53"/>
      <c r="K13" s="51" t="s">
        <v>40</v>
      </c>
      <c r="L13" s="51"/>
      <c r="M13" s="63">
        <v>9</v>
      </c>
      <c r="N13" s="62" t="s">
        <v>3</v>
      </c>
      <c r="O13" s="64"/>
      <c r="P13" s="44"/>
    </row>
    <row r="14" spans="1:16" ht="17.100000000000001" customHeight="1" x14ac:dyDescent="0.25">
      <c r="A14" s="48"/>
      <c r="B14" s="50">
        <v>23</v>
      </c>
      <c r="C14" s="43"/>
      <c r="D14" s="32"/>
      <c r="E14" s="43"/>
      <c r="F14" s="43"/>
      <c r="G14" s="43"/>
      <c r="H14" s="53"/>
      <c r="I14" s="53"/>
      <c r="J14" s="60" t="s">
        <v>18</v>
      </c>
      <c r="K14" s="65">
        <v>3</v>
      </c>
      <c r="L14" s="66"/>
      <c r="M14" s="67" t="s">
        <v>40</v>
      </c>
      <c r="N14" s="63">
        <v>16</v>
      </c>
      <c r="O14" s="64"/>
      <c r="P14" s="44"/>
    </row>
    <row r="15" spans="1:16" ht="17.100000000000001" customHeight="1" x14ac:dyDescent="0.25">
      <c r="A15" s="45"/>
      <c r="B15" s="30" t="s">
        <v>3</v>
      </c>
      <c r="C15" s="43"/>
      <c r="D15" s="32"/>
      <c r="E15" s="43"/>
      <c r="F15" s="43"/>
      <c r="G15" s="43"/>
      <c r="H15" s="53"/>
      <c r="I15" s="53"/>
      <c r="J15" s="58">
        <v>8</v>
      </c>
      <c r="K15" s="68" t="s">
        <v>18</v>
      </c>
      <c r="L15" s="67"/>
      <c r="M15" s="51"/>
      <c r="N15" s="64"/>
      <c r="O15" s="64"/>
      <c r="P15" s="44"/>
    </row>
    <row r="16" spans="1:16" ht="17.100000000000001" customHeight="1" x14ac:dyDescent="0.25">
      <c r="A16" s="45"/>
      <c r="B16" s="43"/>
      <c r="C16" s="43"/>
      <c r="D16" s="32"/>
      <c r="E16" s="43"/>
      <c r="F16" s="43"/>
      <c r="G16" s="43"/>
      <c r="H16" s="52" t="s">
        <v>18</v>
      </c>
      <c r="I16" s="52"/>
      <c r="J16" s="69"/>
      <c r="K16" s="51" t="s">
        <v>41</v>
      </c>
      <c r="L16" s="51"/>
      <c r="M16" s="51"/>
      <c r="N16" s="64"/>
      <c r="O16" s="67" t="s">
        <v>3</v>
      </c>
      <c r="P16" s="44"/>
    </row>
    <row r="17" spans="1:17" ht="17.100000000000001" customHeight="1" x14ac:dyDescent="0.25">
      <c r="A17" s="45"/>
      <c r="B17" s="43"/>
      <c r="C17" s="43"/>
      <c r="D17" s="32"/>
      <c r="E17" s="43"/>
      <c r="F17" s="43"/>
      <c r="G17" s="27" t="s">
        <v>18</v>
      </c>
      <c r="H17" s="58">
        <v>13</v>
      </c>
      <c r="I17" s="53"/>
      <c r="J17" s="69"/>
      <c r="K17" s="70">
        <v>4</v>
      </c>
      <c r="L17" s="66"/>
      <c r="M17" s="62" t="s">
        <v>41</v>
      </c>
      <c r="N17" s="64"/>
      <c r="O17" s="51"/>
      <c r="P17" s="44"/>
    </row>
    <row r="18" spans="1:17" ht="17.100000000000001" customHeight="1" x14ac:dyDescent="0.25">
      <c r="A18" s="45"/>
      <c r="B18" s="43"/>
      <c r="C18" s="43"/>
      <c r="D18" s="32"/>
      <c r="E18" s="27" t="s">
        <v>18</v>
      </c>
      <c r="F18" s="27"/>
      <c r="G18" s="50">
        <v>18</v>
      </c>
      <c r="H18" s="59" t="s">
        <v>15</v>
      </c>
      <c r="I18" s="53"/>
      <c r="J18" s="111" t="s">
        <v>70</v>
      </c>
      <c r="K18" s="110" t="s">
        <v>70</v>
      </c>
      <c r="L18" s="67"/>
      <c r="M18" s="63">
        <v>10</v>
      </c>
      <c r="N18" s="64"/>
      <c r="O18" s="51"/>
      <c r="P18" s="44"/>
    </row>
    <row r="19" spans="1:17" ht="17.100000000000001" customHeight="1" x14ac:dyDescent="0.25">
      <c r="A19" s="45"/>
      <c r="B19" s="43"/>
      <c r="C19" s="43"/>
      <c r="D19" s="30" t="s">
        <v>39</v>
      </c>
      <c r="E19" s="50">
        <v>20</v>
      </c>
      <c r="F19" s="43"/>
      <c r="G19" s="32"/>
      <c r="H19" s="53"/>
      <c r="I19" s="53"/>
      <c r="J19" s="53"/>
      <c r="K19" s="51" t="s">
        <v>15</v>
      </c>
      <c r="L19" s="51"/>
      <c r="M19" s="64"/>
      <c r="N19" s="67" t="s">
        <v>41</v>
      </c>
      <c r="O19" s="51"/>
      <c r="P19" s="44"/>
    </row>
    <row r="20" spans="1:17" ht="17.100000000000001" customHeight="1" x14ac:dyDescent="0.25">
      <c r="A20" s="45"/>
      <c r="B20" s="43"/>
      <c r="C20" s="43"/>
      <c r="D20" s="43"/>
      <c r="E20" s="30" t="s">
        <v>39</v>
      </c>
      <c r="F20" s="43"/>
      <c r="G20" s="32"/>
      <c r="H20" s="108" t="s">
        <v>70</v>
      </c>
      <c r="I20" s="52"/>
      <c r="J20" s="52"/>
      <c r="K20" s="65">
        <v>5</v>
      </c>
      <c r="L20" s="66"/>
      <c r="M20" s="67" t="s">
        <v>15</v>
      </c>
      <c r="N20" s="51"/>
      <c r="O20" s="51"/>
      <c r="P20" s="44"/>
    </row>
    <row r="21" spans="1:17" ht="17.100000000000001" customHeight="1" x14ac:dyDescent="0.25">
      <c r="A21" s="45"/>
      <c r="B21" s="43"/>
      <c r="C21" s="43"/>
      <c r="D21" s="43"/>
      <c r="E21" s="43"/>
      <c r="F21" s="43"/>
      <c r="G21" s="30" t="s">
        <v>40</v>
      </c>
      <c r="H21" s="58">
        <v>14</v>
      </c>
      <c r="I21" s="53"/>
      <c r="J21" s="53"/>
      <c r="K21" s="107" t="s">
        <v>70</v>
      </c>
      <c r="L21" s="67"/>
      <c r="M21" s="51"/>
      <c r="N21" s="51"/>
      <c r="O21" s="51"/>
      <c r="P21" s="44"/>
    </row>
    <row r="22" spans="1:17" ht="17.100000000000001" customHeight="1" x14ac:dyDescent="0.25">
      <c r="A22" s="45"/>
      <c r="B22" s="43"/>
      <c r="C22" s="43"/>
      <c r="D22" s="43"/>
      <c r="E22" s="43"/>
      <c r="F22" s="43"/>
      <c r="G22" s="43"/>
      <c r="H22" s="59" t="s">
        <v>40</v>
      </c>
      <c r="I22" s="53"/>
      <c r="J22" s="53"/>
      <c r="K22" s="51"/>
      <c r="L22" s="51"/>
      <c r="M22" s="51"/>
      <c r="N22" s="51"/>
      <c r="O22" s="51"/>
      <c r="P22" s="44"/>
    </row>
    <row r="23" spans="1:17" ht="17.100000000000001" customHeight="1" x14ac:dyDescent="0.25">
      <c r="A23" s="41"/>
      <c r="B23" s="42"/>
      <c r="C23" s="42"/>
      <c r="D23" s="42"/>
      <c r="E23" s="42"/>
      <c r="F23" s="42"/>
      <c r="G23" s="42"/>
      <c r="H23" s="51"/>
      <c r="I23" s="51"/>
      <c r="J23" s="51"/>
      <c r="K23" s="51" t="s">
        <v>10</v>
      </c>
      <c r="L23" s="51"/>
      <c r="M23" s="51"/>
      <c r="N23" s="51"/>
      <c r="O23" s="51"/>
      <c r="P23" s="44"/>
    </row>
    <row r="24" spans="1:17" ht="17.100000000000001" customHeight="1" x14ac:dyDescent="0.25">
      <c r="A24" s="49"/>
      <c r="B24" s="31"/>
      <c r="C24" s="31"/>
      <c r="D24" s="31"/>
      <c r="E24" s="31"/>
      <c r="F24" s="31"/>
      <c r="G24" s="31"/>
      <c r="H24" s="62"/>
      <c r="I24" s="62"/>
      <c r="J24" s="62"/>
      <c r="K24" s="65">
        <v>24</v>
      </c>
      <c r="L24" s="66"/>
      <c r="M24" s="62"/>
      <c r="N24" s="62"/>
      <c r="O24" s="62"/>
      <c r="P24" s="46"/>
    </row>
    <row r="25" spans="1:17" ht="15.75" x14ac:dyDescent="0.25">
      <c r="A25" s="41"/>
      <c r="B25" s="42"/>
      <c r="C25" s="42"/>
      <c r="D25" s="42"/>
      <c r="E25" s="42"/>
      <c r="F25" s="42"/>
      <c r="G25" s="42"/>
      <c r="H25" s="51"/>
      <c r="I25" s="51"/>
      <c r="J25" s="51"/>
      <c r="K25" s="68" t="s">
        <v>42</v>
      </c>
      <c r="L25" s="71">
        <v>25</v>
      </c>
      <c r="M25" s="51"/>
      <c r="N25" s="51"/>
      <c r="O25" s="51"/>
      <c r="P25" s="42"/>
      <c r="Q25" s="21"/>
    </row>
    <row r="26" spans="1:17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75" x14ac:dyDescent="0.25">
      <c r="A27" s="41"/>
      <c r="B27" s="42"/>
      <c r="C27" s="42"/>
      <c r="D27" s="51"/>
      <c r="E27" s="259" t="s">
        <v>26</v>
      </c>
      <c r="F27" s="259"/>
      <c r="G27" s="185" t="s">
        <v>27</v>
      </c>
      <c r="H27" s="185" t="s">
        <v>28</v>
      </c>
      <c r="I27" s="185" t="s">
        <v>29</v>
      </c>
      <c r="J27" s="244" t="s">
        <v>30</v>
      </c>
      <c r="K27" s="245"/>
      <c r="L27" s="185" t="s">
        <v>31</v>
      </c>
      <c r="M27" s="185" t="s">
        <v>32</v>
      </c>
      <c r="N27" s="185" t="s">
        <v>31</v>
      </c>
      <c r="O27" s="244" t="s">
        <v>30</v>
      </c>
      <c r="P27" s="246"/>
      <c r="Q27" s="120"/>
    </row>
    <row r="28" spans="1:17" ht="15.75" x14ac:dyDescent="0.25">
      <c r="A28" s="41"/>
      <c r="B28" s="42"/>
      <c r="C28" s="42"/>
      <c r="D28" s="51"/>
      <c r="E28" s="260" t="s">
        <v>43</v>
      </c>
      <c r="F28" s="260"/>
      <c r="G28" s="186">
        <v>1</v>
      </c>
      <c r="H28" s="163">
        <v>44696</v>
      </c>
      <c r="I28" s="170">
        <v>0.35416666666666669</v>
      </c>
      <c r="J28" s="247" t="str">
        <f>K5</f>
        <v>YANMAR</v>
      </c>
      <c r="K28" s="248"/>
      <c r="L28" s="171">
        <v>8</v>
      </c>
      <c r="M28" s="171" t="s">
        <v>32</v>
      </c>
      <c r="N28" s="171">
        <v>5</v>
      </c>
      <c r="O28" s="247" t="str">
        <f>K7</f>
        <v>NIDEC</v>
      </c>
      <c r="P28" s="249"/>
      <c r="Q28" s="120"/>
    </row>
    <row r="29" spans="1:17" s="120" customFormat="1" ht="15.75" x14ac:dyDescent="0.25">
      <c r="A29" s="130"/>
      <c r="B29" s="51"/>
      <c r="C29" s="51"/>
      <c r="D29" s="51"/>
      <c r="E29" s="260" t="s">
        <v>43</v>
      </c>
      <c r="F29" s="260"/>
      <c r="G29" s="186">
        <v>2</v>
      </c>
      <c r="H29" s="163">
        <v>44696</v>
      </c>
      <c r="I29" s="170">
        <v>0.39583333333333331</v>
      </c>
      <c r="J29" s="247" t="str">
        <f>K8</f>
        <v>MIBA</v>
      </c>
      <c r="K29" s="248"/>
      <c r="L29" s="171">
        <v>5</v>
      </c>
      <c r="M29" s="171" t="s">
        <v>32</v>
      </c>
      <c r="N29" s="171">
        <v>8</v>
      </c>
      <c r="O29" s="247" t="str">
        <f>K10</f>
        <v>PLASTEK</v>
      </c>
      <c r="P29" s="249"/>
    </row>
    <row r="30" spans="1:17" ht="15.75" x14ac:dyDescent="0.25">
      <c r="A30" s="41"/>
      <c r="B30" s="42"/>
      <c r="C30" s="42"/>
      <c r="D30" s="51"/>
      <c r="E30" s="260" t="s">
        <v>43</v>
      </c>
      <c r="F30" s="260"/>
      <c r="G30" s="186">
        <v>3</v>
      </c>
      <c r="H30" s="163">
        <v>44696</v>
      </c>
      <c r="I30" s="170">
        <v>0.4375</v>
      </c>
      <c r="J30" s="247" t="str">
        <f>K13</f>
        <v>PECVAL</v>
      </c>
      <c r="K30" s="248"/>
      <c r="L30" s="171">
        <v>4</v>
      </c>
      <c r="M30" s="171" t="s">
        <v>32</v>
      </c>
      <c r="N30" s="171">
        <v>2</v>
      </c>
      <c r="O30" s="247" t="str">
        <f>K15</f>
        <v>SEW</v>
      </c>
      <c r="P30" s="249"/>
      <c r="Q30" s="120"/>
    </row>
    <row r="31" spans="1:17" s="120" customFormat="1" ht="15.75" x14ac:dyDescent="0.25">
      <c r="A31" s="130"/>
      <c r="B31" s="51"/>
      <c r="C31" s="51"/>
      <c r="D31" s="51"/>
      <c r="E31" s="260" t="s">
        <v>43</v>
      </c>
      <c r="F31" s="260"/>
      <c r="G31" s="186">
        <v>4</v>
      </c>
      <c r="H31" s="115"/>
      <c r="I31" s="116"/>
      <c r="J31" s="247" t="str">
        <f>K16</f>
        <v>CIPEC</v>
      </c>
      <c r="K31" s="248"/>
      <c r="L31" s="171">
        <v>2</v>
      </c>
      <c r="M31" s="171" t="s">
        <v>32</v>
      </c>
      <c r="N31" s="171">
        <v>0</v>
      </c>
      <c r="O31" s="250" t="str">
        <f>K18</f>
        <v>Desistência</v>
      </c>
      <c r="P31" s="251"/>
    </row>
    <row r="32" spans="1:17" ht="15.75" x14ac:dyDescent="0.25">
      <c r="A32" s="41"/>
      <c r="B32" s="42"/>
      <c r="C32" s="42"/>
      <c r="D32" s="51"/>
      <c r="E32" s="260" t="s">
        <v>43</v>
      </c>
      <c r="F32" s="260"/>
      <c r="G32" s="186">
        <v>5</v>
      </c>
      <c r="H32" s="115"/>
      <c r="I32" s="116"/>
      <c r="J32" s="247" t="str">
        <f>K19</f>
        <v>ELDOR</v>
      </c>
      <c r="K32" s="248"/>
      <c r="L32" s="171">
        <v>2</v>
      </c>
      <c r="M32" s="171" t="s">
        <v>32</v>
      </c>
      <c r="N32" s="171">
        <v>0</v>
      </c>
      <c r="O32" s="250" t="str">
        <f>K21</f>
        <v>Desistência</v>
      </c>
      <c r="P32" s="251"/>
      <c r="Q32" s="120"/>
    </row>
    <row r="33" spans="1:17" s="120" customFormat="1" ht="15.75" x14ac:dyDescent="0.25">
      <c r="A33" s="130"/>
      <c r="B33" s="51"/>
      <c r="C33" s="51"/>
      <c r="D33" s="51"/>
      <c r="E33" s="260" t="s">
        <v>43</v>
      </c>
      <c r="F33" s="260"/>
      <c r="G33" s="186">
        <v>6</v>
      </c>
      <c r="H33" s="163">
        <v>44703</v>
      </c>
      <c r="I33" s="170">
        <v>0.34375</v>
      </c>
      <c r="J33" s="247" t="str">
        <f>K4</f>
        <v>JOHN DEERE</v>
      </c>
      <c r="K33" s="248"/>
      <c r="L33" s="171">
        <v>6</v>
      </c>
      <c r="M33" s="171" t="s">
        <v>32</v>
      </c>
      <c r="N33" s="171">
        <v>0</v>
      </c>
      <c r="O33" s="247" t="str">
        <f>M6</f>
        <v>YANMAR</v>
      </c>
      <c r="P33" s="249"/>
    </row>
    <row r="34" spans="1:17" ht="15.75" x14ac:dyDescent="0.25">
      <c r="A34" s="41"/>
      <c r="B34" s="42"/>
      <c r="C34" s="42"/>
      <c r="D34" s="51"/>
      <c r="E34" s="260" t="s">
        <v>43</v>
      </c>
      <c r="F34" s="260"/>
      <c r="G34" s="186">
        <v>7</v>
      </c>
      <c r="H34" s="163">
        <v>44703</v>
      </c>
      <c r="I34" s="170">
        <v>0.39583333333333331</v>
      </c>
      <c r="J34" s="247" t="str">
        <f>M9</f>
        <v>PLASTEK</v>
      </c>
      <c r="K34" s="248"/>
      <c r="L34" s="171">
        <v>6</v>
      </c>
      <c r="M34" s="171" t="s">
        <v>32</v>
      </c>
      <c r="N34" s="171">
        <v>2</v>
      </c>
      <c r="O34" s="247" t="str">
        <f>K11</f>
        <v>SCHOTT</v>
      </c>
      <c r="P34" s="249"/>
      <c r="Q34" s="120"/>
    </row>
    <row r="35" spans="1:17" s="120" customFormat="1" ht="15.75" x14ac:dyDescent="0.25">
      <c r="A35" s="130"/>
      <c r="B35" s="51"/>
      <c r="C35" s="51"/>
      <c r="D35" s="51"/>
      <c r="E35" s="260" t="s">
        <v>43</v>
      </c>
      <c r="F35" s="260"/>
      <c r="G35" s="186">
        <v>8</v>
      </c>
      <c r="H35" s="115"/>
      <c r="I35" s="116"/>
      <c r="J35" s="247" t="str">
        <f>J14</f>
        <v>SEW</v>
      </c>
      <c r="K35" s="248"/>
      <c r="L35" s="171">
        <v>2</v>
      </c>
      <c r="M35" s="171" t="s">
        <v>32</v>
      </c>
      <c r="N35" s="171">
        <v>0</v>
      </c>
      <c r="O35" s="250" t="str">
        <f>J18</f>
        <v>Desistência</v>
      </c>
      <c r="P35" s="251"/>
    </row>
    <row r="36" spans="1:17" ht="15.75" x14ac:dyDescent="0.25">
      <c r="A36" s="41"/>
      <c r="B36" s="42"/>
      <c r="C36" s="42"/>
      <c r="D36" s="51"/>
      <c r="E36" s="260" t="s">
        <v>43</v>
      </c>
      <c r="F36" s="260"/>
      <c r="G36" s="186">
        <v>9</v>
      </c>
      <c r="H36" s="163">
        <v>44703</v>
      </c>
      <c r="I36" s="170">
        <v>0.4375</v>
      </c>
      <c r="J36" s="247" t="str">
        <f>K12</f>
        <v>IRANI</v>
      </c>
      <c r="K36" s="248"/>
      <c r="L36" s="171">
        <v>6</v>
      </c>
      <c r="M36" s="171" t="s">
        <v>32</v>
      </c>
      <c r="N36" s="171">
        <v>0</v>
      </c>
      <c r="O36" s="247" t="str">
        <f>M14</f>
        <v>PECVAL</v>
      </c>
      <c r="P36" s="249"/>
      <c r="Q36" s="120"/>
    </row>
    <row r="37" spans="1:17" s="120" customFormat="1" ht="15.75" x14ac:dyDescent="0.25">
      <c r="A37" s="130"/>
      <c r="B37" s="51"/>
      <c r="C37" s="51"/>
      <c r="D37" s="51"/>
      <c r="E37" s="260" t="s">
        <v>43</v>
      </c>
      <c r="F37" s="260"/>
      <c r="G37" s="186">
        <v>10</v>
      </c>
      <c r="H37" s="163">
        <v>44703</v>
      </c>
      <c r="I37" s="170">
        <v>0.47916666666666669</v>
      </c>
      <c r="J37" s="247" t="str">
        <f>M17</f>
        <v>CIPEC</v>
      </c>
      <c r="K37" s="248"/>
      <c r="L37" s="171">
        <v>4</v>
      </c>
      <c r="M37" s="171" t="s">
        <v>32</v>
      </c>
      <c r="N37" s="171">
        <v>2</v>
      </c>
      <c r="O37" s="247" t="str">
        <f>M20</f>
        <v>ELDOR</v>
      </c>
      <c r="P37" s="249"/>
    </row>
    <row r="38" spans="1:17" ht="15.75" x14ac:dyDescent="0.25">
      <c r="A38" s="41"/>
      <c r="B38" s="42"/>
      <c r="C38" s="42"/>
      <c r="D38" s="51"/>
      <c r="E38" s="260" t="s">
        <v>43</v>
      </c>
      <c r="F38" s="260"/>
      <c r="G38" s="186">
        <v>11</v>
      </c>
      <c r="H38" s="163">
        <v>44710</v>
      </c>
      <c r="I38" s="170">
        <v>0.34375</v>
      </c>
      <c r="J38" s="247" t="str">
        <f>H6</f>
        <v>NIDEC</v>
      </c>
      <c r="K38" s="248"/>
      <c r="L38" s="171">
        <v>2</v>
      </c>
      <c r="M38" s="171" t="s">
        <v>32</v>
      </c>
      <c r="N38" s="171">
        <v>5</v>
      </c>
      <c r="O38" s="247" t="str">
        <f>H8</f>
        <v>SCHOTT</v>
      </c>
      <c r="P38" s="249"/>
      <c r="Q38" s="120"/>
    </row>
    <row r="39" spans="1:17" ht="15.75" x14ac:dyDescent="0.25">
      <c r="A39" s="41"/>
      <c r="B39" s="42"/>
      <c r="C39" s="42"/>
      <c r="D39" s="51"/>
      <c r="E39" s="260" t="s">
        <v>43</v>
      </c>
      <c r="F39" s="260"/>
      <c r="G39" s="186">
        <v>12</v>
      </c>
      <c r="H39" s="163">
        <v>44717</v>
      </c>
      <c r="I39" s="170">
        <v>0.41666666666666669</v>
      </c>
      <c r="J39" s="247" t="str">
        <f>H9</f>
        <v>MIBA</v>
      </c>
      <c r="K39" s="248"/>
      <c r="L39" s="171">
        <v>3</v>
      </c>
      <c r="M39" s="171" t="s">
        <v>32</v>
      </c>
      <c r="N39" s="171">
        <v>5</v>
      </c>
      <c r="O39" s="247" t="str">
        <f>H11</f>
        <v>YANMAR</v>
      </c>
      <c r="P39" s="249"/>
      <c r="Q39" s="120"/>
    </row>
    <row r="40" spans="1:17" ht="15.75" x14ac:dyDescent="0.25">
      <c r="A40" s="41"/>
      <c r="B40" s="42"/>
      <c r="C40" s="42"/>
      <c r="D40" s="51"/>
      <c r="E40" s="260" t="s">
        <v>43</v>
      </c>
      <c r="F40" s="260"/>
      <c r="G40" s="186">
        <v>13</v>
      </c>
      <c r="H40" s="163">
        <v>44710</v>
      </c>
      <c r="I40" s="170">
        <v>0.39583333333333331</v>
      </c>
      <c r="J40" s="247" t="str">
        <f>H16</f>
        <v>SEW</v>
      </c>
      <c r="K40" s="248"/>
      <c r="L40" s="171">
        <v>4</v>
      </c>
      <c r="M40" s="171" t="s">
        <v>32</v>
      </c>
      <c r="N40" s="171">
        <v>0</v>
      </c>
      <c r="O40" s="247" t="str">
        <f>H18</f>
        <v>ELDOR</v>
      </c>
      <c r="P40" s="249"/>
      <c r="Q40" s="120"/>
    </row>
    <row r="41" spans="1:17" ht="15.75" x14ac:dyDescent="0.25">
      <c r="A41" s="41"/>
      <c r="B41" s="42"/>
      <c r="C41" s="42"/>
      <c r="D41" s="51"/>
      <c r="E41" s="260" t="s">
        <v>43</v>
      </c>
      <c r="F41" s="260"/>
      <c r="G41" s="186">
        <v>14</v>
      </c>
      <c r="H41" s="115"/>
      <c r="I41" s="116"/>
      <c r="J41" s="250" t="str">
        <f>H20</f>
        <v>Desistência</v>
      </c>
      <c r="K41" s="257"/>
      <c r="L41" s="171">
        <v>0</v>
      </c>
      <c r="M41" s="171" t="s">
        <v>32</v>
      </c>
      <c r="N41" s="171">
        <v>2</v>
      </c>
      <c r="O41" s="247" t="str">
        <f>H22</f>
        <v>PECVAL</v>
      </c>
      <c r="P41" s="249"/>
      <c r="Q41" s="120"/>
    </row>
    <row r="42" spans="1:17" ht="15.75" x14ac:dyDescent="0.25">
      <c r="A42" s="41"/>
      <c r="B42" s="42"/>
      <c r="C42" s="42"/>
      <c r="D42" s="51"/>
      <c r="E42" s="260" t="s">
        <v>43</v>
      </c>
      <c r="F42" s="260"/>
      <c r="G42" s="186">
        <v>15</v>
      </c>
      <c r="H42" s="163">
        <v>44710</v>
      </c>
      <c r="I42" s="170">
        <v>0.4375</v>
      </c>
      <c r="J42" s="247" t="str">
        <f>N5</f>
        <v>JOHN DEERE</v>
      </c>
      <c r="K42" s="248"/>
      <c r="L42" s="171">
        <v>3</v>
      </c>
      <c r="M42" s="171" t="s">
        <v>32</v>
      </c>
      <c r="N42" s="171">
        <v>1</v>
      </c>
      <c r="O42" s="247" t="str">
        <f>N10</f>
        <v>PLASTEK</v>
      </c>
      <c r="P42" s="249"/>
      <c r="Q42" s="120"/>
    </row>
    <row r="43" spans="1:17" ht="15.75" x14ac:dyDescent="0.25">
      <c r="A43" s="41"/>
      <c r="B43" s="42"/>
      <c r="C43" s="42"/>
      <c r="D43" s="51"/>
      <c r="E43" s="260" t="s">
        <v>43</v>
      </c>
      <c r="F43" s="260"/>
      <c r="G43" s="186">
        <v>16</v>
      </c>
      <c r="H43" s="163">
        <v>44710</v>
      </c>
      <c r="I43" s="170">
        <v>0.47916666666666669</v>
      </c>
      <c r="J43" s="247" t="str">
        <f>N13</f>
        <v>IRANI</v>
      </c>
      <c r="K43" s="248"/>
      <c r="L43" s="171">
        <v>8</v>
      </c>
      <c r="M43" s="171" t="s">
        <v>32</v>
      </c>
      <c r="N43" s="171">
        <v>1</v>
      </c>
      <c r="O43" s="247" t="str">
        <f>N19</f>
        <v>CIPEC</v>
      </c>
      <c r="P43" s="249"/>
      <c r="Q43" s="120"/>
    </row>
    <row r="44" spans="1:17" ht="15.75" x14ac:dyDescent="0.25">
      <c r="A44" s="41"/>
      <c r="B44" s="42"/>
      <c r="C44" s="42"/>
      <c r="D44" s="51"/>
      <c r="E44" s="260" t="s">
        <v>43</v>
      </c>
      <c r="F44" s="260"/>
      <c r="G44" s="186">
        <v>17</v>
      </c>
      <c r="H44" s="163">
        <v>44724</v>
      </c>
      <c r="I44" s="170">
        <v>0.39583333333333331</v>
      </c>
      <c r="J44" s="247" t="str">
        <f>G7</f>
        <v>SCHOTT</v>
      </c>
      <c r="K44" s="248"/>
      <c r="L44" s="171">
        <v>5</v>
      </c>
      <c r="M44" s="171" t="s">
        <v>32</v>
      </c>
      <c r="N44" s="171">
        <v>11</v>
      </c>
      <c r="O44" s="247" t="str">
        <f>G10</f>
        <v>YANMAR</v>
      </c>
      <c r="P44" s="249"/>
    </row>
    <row r="45" spans="1:17" ht="15.75" x14ac:dyDescent="0.25">
      <c r="A45" s="41"/>
      <c r="B45" s="42"/>
      <c r="C45" s="42"/>
      <c r="D45" s="51"/>
      <c r="E45" s="260" t="s">
        <v>43</v>
      </c>
      <c r="F45" s="260"/>
      <c r="G45" s="186">
        <v>18</v>
      </c>
      <c r="H45" s="163">
        <v>44717</v>
      </c>
      <c r="I45" s="170">
        <v>0.45833333333333331</v>
      </c>
      <c r="J45" s="247" t="str">
        <f>G17</f>
        <v>SEW</v>
      </c>
      <c r="K45" s="248"/>
      <c r="L45" s="171" t="s">
        <v>91</v>
      </c>
      <c r="M45" s="171" t="s">
        <v>32</v>
      </c>
      <c r="N45" s="171" t="s">
        <v>92</v>
      </c>
      <c r="O45" s="247" t="str">
        <f>G21</f>
        <v>PECVAL</v>
      </c>
      <c r="P45" s="249"/>
    </row>
    <row r="46" spans="1:17" ht="15.75" x14ac:dyDescent="0.25">
      <c r="A46" s="41"/>
      <c r="B46" s="42"/>
      <c r="C46" s="42"/>
      <c r="D46" s="51"/>
      <c r="E46" s="260" t="s">
        <v>43</v>
      </c>
      <c r="F46" s="260"/>
      <c r="G46" s="186">
        <v>19</v>
      </c>
      <c r="H46" s="163">
        <v>44738</v>
      </c>
      <c r="I46" s="170">
        <v>0.35416666666666669</v>
      </c>
      <c r="J46" s="247" t="str">
        <f>E8</f>
        <v>YANMAR</v>
      </c>
      <c r="K46" s="248"/>
      <c r="L46" s="171">
        <v>14</v>
      </c>
      <c r="M46" s="171" t="s">
        <v>32</v>
      </c>
      <c r="N46" s="171">
        <v>0</v>
      </c>
      <c r="O46" s="247" t="str">
        <f>E10</f>
        <v>CIPEC</v>
      </c>
      <c r="P46" s="249"/>
    </row>
    <row r="47" spans="1:17" ht="15.75" x14ac:dyDescent="0.25">
      <c r="A47" s="41"/>
      <c r="B47" s="42"/>
      <c r="C47" s="42"/>
      <c r="D47" s="51"/>
      <c r="E47" s="260" t="s">
        <v>43</v>
      </c>
      <c r="F47" s="260"/>
      <c r="G47" s="186">
        <v>20</v>
      </c>
      <c r="H47" s="163">
        <v>44724</v>
      </c>
      <c r="I47" s="170">
        <v>0.35416666666666669</v>
      </c>
      <c r="J47" s="247" t="str">
        <f>E18</f>
        <v>SEW</v>
      </c>
      <c r="K47" s="248"/>
      <c r="L47" s="171">
        <v>2</v>
      </c>
      <c r="M47" s="171" t="s">
        <v>32</v>
      </c>
      <c r="N47" s="171">
        <v>6</v>
      </c>
      <c r="O47" s="247" t="str">
        <f>E20</f>
        <v>PLASTEK</v>
      </c>
      <c r="P47" s="249"/>
    </row>
    <row r="48" spans="1:17" ht="15.75" x14ac:dyDescent="0.25">
      <c r="A48" s="41"/>
      <c r="B48" s="42"/>
      <c r="C48" s="42"/>
      <c r="D48" s="42"/>
      <c r="E48" s="260" t="s">
        <v>43</v>
      </c>
      <c r="F48" s="260"/>
      <c r="G48" s="186">
        <v>21</v>
      </c>
      <c r="H48" s="163">
        <v>44738</v>
      </c>
      <c r="I48" s="170">
        <v>0.39583333333333331</v>
      </c>
      <c r="J48" s="247" t="str">
        <f>O7</f>
        <v>JOHN DEERE</v>
      </c>
      <c r="K48" s="248"/>
      <c r="L48" s="171">
        <v>5</v>
      </c>
      <c r="M48" s="171" t="s">
        <v>32</v>
      </c>
      <c r="N48" s="171">
        <v>1</v>
      </c>
      <c r="O48" s="247" t="str">
        <f>O16</f>
        <v>IRANI</v>
      </c>
      <c r="P48" s="249"/>
    </row>
    <row r="49" spans="1:16" ht="15.75" x14ac:dyDescent="0.25">
      <c r="A49" s="41"/>
      <c r="B49" s="42"/>
      <c r="C49" s="42"/>
      <c r="D49" s="42"/>
      <c r="E49" s="260" t="s">
        <v>43</v>
      </c>
      <c r="F49" s="260"/>
      <c r="G49" s="188">
        <v>22</v>
      </c>
      <c r="H49" s="163">
        <v>44745</v>
      </c>
      <c r="I49" s="170">
        <v>0.39583333333333331</v>
      </c>
      <c r="J49" s="247" t="s">
        <v>36</v>
      </c>
      <c r="K49" s="248"/>
      <c r="L49" s="188">
        <v>3</v>
      </c>
      <c r="M49" s="188" t="s">
        <v>32</v>
      </c>
      <c r="N49" s="188">
        <v>2</v>
      </c>
      <c r="O49" s="247" t="str">
        <f>D19</f>
        <v>PLASTEK</v>
      </c>
      <c r="P49" s="249"/>
    </row>
    <row r="50" spans="1:16" ht="16.5" thickBot="1" x14ac:dyDescent="0.3">
      <c r="A50" s="41"/>
      <c r="B50" s="42"/>
      <c r="C50" s="42"/>
      <c r="D50" s="42"/>
      <c r="E50" s="263" t="s">
        <v>43</v>
      </c>
      <c r="F50" s="263"/>
      <c r="G50" s="191">
        <v>23</v>
      </c>
      <c r="H50" s="192">
        <v>44752</v>
      </c>
      <c r="I50" s="193">
        <v>0.375</v>
      </c>
      <c r="J50" s="254" t="str">
        <f>B13</f>
        <v>YANMAR</v>
      </c>
      <c r="K50" s="256"/>
      <c r="L50" s="194"/>
      <c r="M50" s="191" t="s">
        <v>32</v>
      </c>
      <c r="N50" s="194"/>
      <c r="O50" s="254" t="s">
        <v>3</v>
      </c>
      <c r="P50" s="255"/>
    </row>
    <row r="51" spans="1:16" ht="16.5" thickBot="1" x14ac:dyDescent="0.3">
      <c r="A51" s="42"/>
      <c r="B51" s="42"/>
      <c r="C51" s="42"/>
      <c r="D51" s="42"/>
      <c r="E51" s="261" t="s">
        <v>43</v>
      </c>
      <c r="F51" s="262"/>
      <c r="G51" s="184">
        <v>24</v>
      </c>
      <c r="H51" s="74">
        <v>44759</v>
      </c>
      <c r="I51" s="75">
        <v>0.39583333333333331</v>
      </c>
      <c r="J51" s="252" t="s">
        <v>10</v>
      </c>
      <c r="K51" s="258"/>
      <c r="L51" s="72"/>
      <c r="M51" s="73" t="s">
        <v>32</v>
      </c>
      <c r="N51" s="72"/>
      <c r="O51" s="252" t="str">
        <f>K25</f>
        <v>Vencedor 23</v>
      </c>
      <c r="P51" s="253"/>
    </row>
    <row r="52" spans="1:16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+e23C5wdmaw2CNKOldGgYc6Is5Dz0brsTQX96jquB4M4ffb68hn3WfPhLEjrUP+7Gf6RpeZA7M3VlBRDgery1g==" saltValue="bs2eSqWHxPyWemgZ+2hnrg==" spinCount="100000" sheet="1" formatCells="0" formatColumns="0" formatRows="0" insertColumns="0" insertRows="0" insertHyperlinks="0" deleteColumns="0" deleteRows="0" sort="0" autoFilter="0" pivotTables="0"/>
  <mergeCells count="76">
    <mergeCell ref="E51:F51"/>
    <mergeCell ref="E45:F45"/>
    <mergeCell ref="E46:F46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34:F34"/>
    <mergeCell ref="E35:F35"/>
    <mergeCell ref="E36:F36"/>
    <mergeCell ref="E37:F37"/>
    <mergeCell ref="E38:F38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J37:K37"/>
    <mergeCell ref="J38:K38"/>
    <mergeCell ref="J39:K39"/>
    <mergeCell ref="J49:K49"/>
    <mergeCell ref="J50:K50"/>
    <mergeCell ref="J40:K40"/>
    <mergeCell ref="J41:K41"/>
    <mergeCell ref="J42:K42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E2:P3"/>
    <mergeCell ref="J27:K27"/>
    <mergeCell ref="O27:P27"/>
    <mergeCell ref="J28:K28"/>
    <mergeCell ref="J29:K29"/>
    <mergeCell ref="O28:P28"/>
    <mergeCell ref="O29:P2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4" sqref="L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24</vt:i4>
      </vt:variant>
      <vt:variant>
        <vt:lpstr>Intervalos nomeados</vt:lpstr>
      </vt:variant>
      <vt:variant>
        <vt:i4>4</vt:i4>
      </vt:variant>
    </vt:vector>
  </HeadingPairs>
  <TitlesOfParts>
    <vt:vector size="28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2022-05-30T15:12:34Z</cp:lastPrinted>
  <dcterms:created xsi:type="dcterms:W3CDTF">2022-04-28T14:39:50Z</dcterms:created>
  <dcterms:modified xsi:type="dcterms:W3CDTF">2022-07-04T20:17:23Z</dcterms:modified>
</cp:coreProperties>
</file>