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SROS RESULTADOS\Jogos do Sesi 2022\GESTÃO\Comunicação\Boletim\"/>
    </mc:Choice>
  </mc:AlternateContent>
  <bookViews>
    <workbookView xWindow="-105" yWindow="-105" windowWidth="23265" windowHeight="12585" tabRatio="127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ATLETA SUSPENSO" sheetId="25" r:id="rId24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4" l="1"/>
  <c r="D8" i="24"/>
  <c r="D7" i="24"/>
  <c r="D6" i="24"/>
  <c r="D5" i="24"/>
  <c r="D4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9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J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<sst xmlns="http://schemas.openxmlformats.org/spreadsheetml/2006/main" count="946" uniqueCount="288">
  <si>
    <t>FUTEBOL</t>
  </si>
  <si>
    <t>BENTELER</t>
  </si>
  <si>
    <t>Vencedor 5</t>
  </si>
  <si>
    <t>Vencedor 1</t>
  </si>
  <si>
    <t>Vencedor 8</t>
  </si>
  <si>
    <t>IRANI</t>
  </si>
  <si>
    <t>Vencedor 11</t>
  </si>
  <si>
    <t>MIBA</t>
  </si>
  <si>
    <t>Perdedor 9</t>
  </si>
  <si>
    <t>Vencedor 2</t>
  </si>
  <si>
    <t>Vencedor 14</t>
  </si>
  <si>
    <t>TKL</t>
  </si>
  <si>
    <t>JOHN DEERE</t>
  </si>
  <si>
    <t>Perdedor 12</t>
  </si>
  <si>
    <t>Perdedor 3</t>
  </si>
  <si>
    <t>Vencedor 3</t>
  </si>
  <si>
    <t>Vencedor 6</t>
  </si>
  <si>
    <t>ELDOR</t>
  </si>
  <si>
    <t>Vencedor 9</t>
  </si>
  <si>
    <t>Vencedor 10</t>
  </si>
  <si>
    <t>SEW</t>
  </si>
  <si>
    <t>Vencedor 13</t>
  </si>
  <si>
    <t>Perdedor 5</t>
  </si>
  <si>
    <t>Perdedor4</t>
  </si>
  <si>
    <t>Vencedor 4</t>
  </si>
  <si>
    <t>Perdedor 8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</si>
  <si>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</si>
  <si>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</si>
  <si>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</si>
  <si>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</si>
  <si>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</si>
  <si>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</si>
  <si>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</si>
  <si>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</si>
  <si>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</si>
  <si>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</si>
  <si>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Vencedor 7</t>
  </si>
  <si>
    <t>Perdedor 2</t>
  </si>
  <si>
    <t>FUTSAL</t>
  </si>
  <si>
    <t>YANMAR</t>
  </si>
  <si>
    <t>NIDEC</t>
  </si>
  <si>
    <t>Vencedor 17</t>
  </si>
  <si>
    <t>PLASTEK</t>
  </si>
  <si>
    <t>Vencedor 22</t>
  </si>
  <si>
    <t>PECVAL</t>
  </si>
  <si>
    <t>CIPEC</t>
  </si>
  <si>
    <t>Vencedor 16</t>
  </si>
  <si>
    <t>Vencedor 23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</si>
  <si>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</si>
  <si>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</si>
  <si>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</si>
  <si>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</si>
  <si>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</si>
  <si>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</si>
  <si>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</si>
  <si>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Vencedor 27</t>
  </si>
  <si>
    <t>SEW - B</t>
  </si>
  <si>
    <t>Vencedor 29</t>
  </si>
  <si>
    <t>FUJI</t>
  </si>
  <si>
    <t>Vencedor 31</t>
  </si>
  <si>
    <t>Perdedor 28</t>
  </si>
  <si>
    <t>RECONDITEC</t>
  </si>
  <si>
    <t>Vencedor 34</t>
  </si>
  <si>
    <t>Perdedor 33</t>
  </si>
  <si>
    <t>Vencedor 28</t>
  </si>
  <si>
    <t>Vencedor 25</t>
  </si>
  <si>
    <t>DAL COMANDOS</t>
  </si>
  <si>
    <t>Vencedor 30</t>
  </si>
  <si>
    <t>Vencedor 32</t>
  </si>
  <si>
    <t>Perdedor 27</t>
  </si>
  <si>
    <t>Vencedor 26</t>
  </si>
  <si>
    <t>SEW - A</t>
  </si>
  <si>
    <t>Vencedor 33</t>
  </si>
  <si>
    <t>Vencedor 35</t>
  </si>
  <si>
    <t>SOICETY - SESI</t>
  </si>
  <si>
    <t>julho</t>
  </si>
  <si>
    <t>PW</t>
  </si>
  <si>
    <t>Desistência</t>
  </si>
  <si>
    <t>DESISTÊNCIA</t>
  </si>
  <si>
    <t>4 (04)</t>
  </si>
  <si>
    <t>4 (05)</t>
  </si>
  <si>
    <t>Perdedor 1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</si>
  <si>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</si>
  <si>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</si>
  <si>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</si>
  <si>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</si>
  <si>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</si>
  <si>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</si>
  <si>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</si>
  <si>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</si>
  <si>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</si>
  <si>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</si>
  <si>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</si>
  <si>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</si>
  <si>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</si>
  <si>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</si>
  <si>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</si>
  <si>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</si>
  <si>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</si>
  <si>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</si>
  <si>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</si>
  <si>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</si>
  <si>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</si>
  <si>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</si>
  <si>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</si>
  <si>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</si>
  <si>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</si>
  <si>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</si>
  <si>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</si>
  <si>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</si>
  <si>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</si>
  <si>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</si>
  <si>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</si>
  <si>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</si>
  <si>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</si>
  <si>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</si>
  <si>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</si>
  <si>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</si>
  <si>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</si>
  <si>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</si>
  <si>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</si>
  <si>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</si>
  <si>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</si>
  <si>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</si>
  <si>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</si>
  <si>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</si>
  <si>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</si>
  <si>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</si>
  <si>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</si>
  <si>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</si>
  <si>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</si>
  <si>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</si>
  <si>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</si>
  <si>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</si>
  <si>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</si>
  <si>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</si>
  <si>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</si>
  <si>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</si>
  <si>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</si>
  <si>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</si>
  <si>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</si>
  <si>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</si>
  <si>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</si>
  <si>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</si>
  <si>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</si>
  <si>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</si>
  <si>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</si>
  <si>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</si>
  <si>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</si>
  <si>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</si>
  <si>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</si>
  <si>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</si>
  <si>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</si>
  <si>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</si>
  <si>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</si>
  <si>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</si>
  <si>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</si>
  <si>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</si>
  <si>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</si>
  <si>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</si>
  <si>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</si>
  <si>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</si>
  <si>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</si>
  <si>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</si>
  <si>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</si>
  <si>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</si>
  <si>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</si>
  <si>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</si>
  <si>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</si>
  <si>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</si>
  <si>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</si>
  <si>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</si>
  <si>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</si>
  <si>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</si>
  <si>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</si>
  <si>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</si>
  <si>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</si>
  <si>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</si>
  <si>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</si>
  <si>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</si>
  <si>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</si>
  <si>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</si>
  <si>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</si>
  <si>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</si>
  <si>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</si>
  <si>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</si>
  <si>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</si>
  <si>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</si>
  <si>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</si>
  <si>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</si>
  <si>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</si>
  <si>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</si>
  <si>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</si>
  <si>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</si>
  <si>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</si>
  <si>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</si>
  <si>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</si>
  <si>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</si>
  <si>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</si>
  <si>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</si>
  <si>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</si>
  <si>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</si>
  <si>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</si>
  <si>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</si>
  <si>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</si>
  <si>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</si>
  <si>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</si>
  <si>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</si>
  <si>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</si>
  <si>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</si>
  <si>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</si>
  <si>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</si>
  <si>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</si>
  <si>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</si>
  <si>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</si>
  <si>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</si>
  <si>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</si>
  <si>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</si>
  <si>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</si>
  <si>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</si>
  <si>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</si>
  <si>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</si>
  <si>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</si>
  <si>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</si>
  <si>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</si>
  <si>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</si>
  <si>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GABRIEL HENRIQUE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</si>
  <si>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</si>
  <si>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</si>
  <si>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</si>
  <si>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</si>
  <si>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</si>
  <si>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</si>
  <si>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</si>
  <si>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</si>
  <si>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</si>
  <si>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</si>
  <si>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</si>
  <si>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</si>
  <si>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</si>
  <si>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</si>
  <si>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</si>
  <si>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</si>
  <si>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</si>
  <si>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</si>
  <si>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</si>
  <si>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</si>
  <si>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</si>
  <si>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</si>
  <si>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</si>
  <si>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</si>
  <si>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</si>
  <si>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</si>
  <si>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</si>
  <si>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</si>
  <si>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</si>
  <si>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</si>
  <si>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</si>
  <si>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</si>
  <si>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</si>
  <si>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</si>
  <si>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</si>
  <si>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</si>
  <si>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</si>
  <si>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ANO DE 2022</t>
  </si>
  <si>
    <t>(AGRESSÃO MORAL / VERBAL) ART. 35 PARÁGRAFO 2º</t>
  </si>
  <si>
    <t>SEW-A</t>
  </si>
  <si>
    <t>PEDRO HENRIQUE SOUZA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</si>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</sst>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9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14" fontId="5" fillId="0" borderId="9" xfId="0" applyNumberFormat="1" applyFont="1" applyFill="1" applyBorder="1"/>
    <xf numFmtId="14" fontId="5" fillId="0" borderId="22" xfId="0" applyNumberFormat="1" applyFont="1" applyFill="1" applyBorder="1"/>
    <xf numFmtId="20" fontId="5" fillId="0" borderId="9" xfId="0" applyNumberFormat="1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2" borderId="43" xfId="0" applyNumberFormat="1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2" fillId="0" borderId="46" xfId="0" applyFont="1" applyFill="1" applyBorder="1" applyAlignment="1">
      <alignment horizontal="center"/>
    </xf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64" fontId="5" fillId="0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20" fontId="2" fillId="5" borderId="12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5" fillId="5" borderId="12" xfId="0" applyNumberFormat="1" applyFont="1" applyFill="1" applyBorder="1"/>
    <xf numFmtId="20" fontId="5" fillId="5" borderId="12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14" fontId="5" fillId="5" borderId="9" xfId="0" applyNumberFormat="1" applyFont="1" applyFill="1" applyBorder="1"/>
    <xf numFmtId="20" fontId="5" fillId="5" borderId="9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9" xfId="0" applyFont="1" applyFill="1" applyBorder="1"/>
    <xf numFmtId="0" fontId="5" fillId="5" borderId="30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</cellXfs>
  <cellStyles count="2">
    <cellStyle name="Hiperlink" xfId="1" builtinId="8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71E7007-8BB8-4F26-8E17-3E601C32B862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8AC7F-22A7-45A6-9D1F-47B9C97B1D06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A8928-7B84-45CE-8F52-D3B57ECEFC37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362DA3-2731-4EB4-AC08-07BC12CD8167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DBBF6D48-989A-4DCF-A105-E7FE4934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8B0D00A2-CC98-4094-AD6D-87125631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A9AC25DB-F4FD-4CC9-8DDB-77E19FCF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E7B06FF-59F8-4ABC-87F4-77B4D9DE6C14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F6CA9FC2-BFED-4D98-BD78-422C6201ED78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839E0083-A00B-46DE-8546-BCC9F8C58BDB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0A2C67F-AA40-482B-86B2-02D310D327DF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7829A5D-B9A4-4E7D-873A-C1C71996DFDF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4918FC3-7A1C-441C-B684-AFF20488CE3C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D6C7A14A-9A35-4787-8AAC-04763F65B5C8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30B21FBB-8B1B-47BC-9CED-14E2F88859E9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F6FF8694-FC2B-403B-BD2F-E089388A7144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6816BA-5B9B-4A6E-A723-005A3DA38DAD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34ECFAF-B9F9-4AC4-A49C-351CB51FFD06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563DD0B3-8AB8-4009-B0A4-6C6FB924E5DB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1C41012-1C6C-40E1-9C4E-35BF7497D357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B9A69CB-D4F1-4143-90A3-CC477AD97615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6920EB3B-E1B3-4210-BEB6-8C3328018A21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C1AA0A2A-4CB4-47EE-8252-90DB51810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32260BCB-80E9-4EDE-B255-8CF0C1389DC1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- 012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D0540373-B3D5-46CC-9B54-A3650B2F1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97A82104-72EA-4FF0-89A4-22D75AE8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27A47FDF-E5A2-40CC-9A86-303F4170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C6C09099-BD7A-4712-A96E-B5A32BA2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CB0F4C09-4033-4996-90FF-8DFD1E49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C5D507B5-D1C8-4CBC-9767-6F65A129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C9C20ACA-D100-4451-8E2B-4372634B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F7B1F599-FB31-4FB6-B778-2110DFA4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EF87AB7F-8D8D-47F3-B81C-B95197E3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CDACC82D-2B4C-404B-9CFA-150B3EB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A876418F-E6F4-4D5C-98F2-28D4D2B6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4440E28F-AA7D-4888-A9A1-A2CBC985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73475B6E-8330-428B-9A3D-D6549203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337DF6C9-594A-40B2-BCE8-542736B9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AF0793F-0BFC-48F0-9B44-DA94BDB0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50D41C72-39D8-4299-806C-688C326A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697FBCAD-13AF-49C9-8899-69D33809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D355D2A-97C1-4A95-8426-E8C7C264A1C4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DD0E6-DDC6-4B3A-B865-FCEAB0E0843B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D7AAF-434F-4A9E-A66B-B45E5765B951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D7AAF-434F-4A9E-A66B-B45E5765B951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8A5B32-6C09-4E03-B3B7-36807D3EE12C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8A5B32-6C09-4E03-B3B7-36807D3EE12C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EF6E6-812D-4A62-B6E8-4B2412E152D4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EF6E6-812D-4A62-B6E8-4B2412E152D4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797020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0FF4F2-C142-4DA7-9346-810EDBA4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0F000-09A0-4C79-B567-C22B2B5D3F2A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531726-AFD6-49B2-AAFE-1FE09DF7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2BE9F-F05C-4BD0-B9E3-120C6960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3E068-BCF6-4278-8782-306D246C5E02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7FFA47-375C-4D3D-9D67-8F32B8174B2F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3E068-BCF6-4278-8782-306D246C5E02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7FFA47-375C-4D3D-9D67-8F32B8174B2F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41911-C138-4364-9EE5-9063D2FF7CFC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637E9-617A-41E9-988B-CE5FD78A969D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41911-C138-4364-9EE5-9063D2FF7CFC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637E9-617A-41E9-988B-CE5FD78A969D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68580</xdr:rowOff>
    </xdr:from>
    <xdr:to>
      <xdr:col>2</xdr:col>
      <xdr:colOff>175260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735BF-2E25-40F4-ADF1-3226034C3DF1}"/>
            </a:ext>
          </a:extLst>
        </xdr:cNvPr>
        <xdr:cNvSpPr/>
      </xdr:nvSpPr>
      <xdr:spPr>
        <a:xfrm flipH="1">
          <a:off x="266700" y="3886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1D0FF-BDE0-41C6-8684-7CE7028B1874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549B3-4409-4857-B48C-C857D4C38C29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1D0FF-BDE0-41C6-8684-7CE7028B1874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549B3-4409-4857-B48C-C857D4C38C29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AC5AAC3C-4B3B-4DD3-A2EC-FB7F324F2E47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B4B8A-44A3-4C89-8E03-A18B0D6B4AC1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9383B09-94B1-4646-93B4-F92C6486B9BD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E79E2D-18A0-4A21-A99A-0E30058D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D0890-6825-4F16-80FA-6A713865810B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2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59" totalsRowShown="0">
  <autoFilter ref="F2:H59"/>
  <sortState ref="F3:H59">
    <sortCondition descending="1" ref="H3:H59"/>
    <sortCondition ref="F3:F59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1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83" totalsRowShown="0">
  <autoFilter ref="F2:H83"/>
  <sortState ref="F3:H83">
    <sortCondition descending="1" ref="H3:H83"/>
    <sortCondition ref="F3:F83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5" totalsRowShown="0">
  <autoFilter ref="F2:H45"/>
  <sortState ref="F3:H45">
    <sortCondition descending="1" ref="H3:H45"/>
    <sortCondition ref="F3:F45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>
      <selection activeCell="AA22" sqref="AA22"/>
    </sheetView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1"/>
    </row>
    <row r="2" spans="2:20" ht="7.35" customHeight="1" x14ac:dyDescent="0.25">
      <c r="B2" s="162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</row>
    <row r="3" spans="2:20" ht="6" customHeight="1" thickBot="1" x14ac:dyDescent="0.3">
      <c r="B3" s="162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</row>
    <row r="4" spans="2:20" ht="24" thickBot="1" x14ac:dyDescent="0.4">
      <c r="B4" s="198" t="s">
        <v>82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200"/>
    </row>
    <row r="5" spans="2:20" x14ac:dyDescent="0.25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</row>
    <row r="6" spans="2:20" x14ac:dyDescent="0.25">
      <c r="B6" s="16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</row>
    <row r="7" spans="2:20" x14ac:dyDescent="0.25">
      <c r="B7" s="162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</row>
    <row r="8" spans="2:20" x14ac:dyDescent="0.25">
      <c r="B8" s="16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4"/>
    </row>
    <row r="9" spans="2:20" x14ac:dyDescent="0.25">
      <c r="B9" s="162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</row>
    <row r="10" spans="2:20" x14ac:dyDescent="0.25">
      <c r="B10" s="162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</row>
    <row r="11" spans="2:20" x14ac:dyDescent="0.25"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4"/>
    </row>
    <row r="12" spans="2:20" x14ac:dyDescent="0.25"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4"/>
    </row>
    <row r="13" spans="2:20" x14ac:dyDescent="0.25">
      <c r="B13" s="16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4"/>
    </row>
    <row r="14" spans="2:20" x14ac:dyDescent="0.25">
      <c r="B14" s="162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4"/>
    </row>
    <row r="15" spans="2:20" x14ac:dyDescent="0.25">
      <c r="B15" s="162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</row>
    <row r="16" spans="2:20" ht="15.75" thickBot="1" x14ac:dyDescent="0.3">
      <c r="B16" s="162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4"/>
    </row>
    <row r="17" spans="2:20" ht="19.5" thickBot="1" x14ac:dyDescent="0.35">
      <c r="B17" s="201" t="s">
        <v>83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</row>
    <row r="18" spans="2:20" x14ac:dyDescent="0.25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4"/>
    </row>
    <row r="19" spans="2:20" x14ac:dyDescent="0.25"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4"/>
    </row>
    <row r="20" spans="2:20" x14ac:dyDescent="0.25"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4"/>
    </row>
    <row r="21" spans="2:20" x14ac:dyDescent="0.25"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4"/>
    </row>
    <row r="22" spans="2:20" x14ac:dyDescent="0.25"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4"/>
    </row>
    <row r="23" spans="2:20" x14ac:dyDescent="0.25"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4"/>
    </row>
    <row r="24" spans="2:20" x14ac:dyDescent="0.25"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4"/>
    </row>
    <row r="25" spans="2:20" x14ac:dyDescent="0.25"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4"/>
    </row>
    <row r="26" spans="2:20" x14ac:dyDescent="0.25"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4"/>
    </row>
    <row r="27" spans="2:20" x14ac:dyDescent="0.25"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4"/>
    </row>
    <row r="28" spans="2:20" x14ac:dyDescent="0.25"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4"/>
    </row>
    <row r="29" spans="2:20" x14ac:dyDescent="0.25"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4"/>
    </row>
    <row r="30" spans="2:20" x14ac:dyDescent="0.25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4"/>
    </row>
    <row r="31" spans="2:20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4"/>
    </row>
    <row r="32" spans="2:20" x14ac:dyDescent="0.25"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</row>
    <row r="33" spans="2:20" x14ac:dyDescent="0.25"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4"/>
    </row>
    <row r="34" spans="2:20" x14ac:dyDescent="0.25"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4"/>
    </row>
    <row r="35" spans="2:20" x14ac:dyDescent="0.25"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4"/>
    </row>
    <row r="36" spans="2:20" x14ac:dyDescent="0.25"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4"/>
    </row>
    <row r="37" spans="2:20" ht="15.75" thickBot="1" x14ac:dyDescent="0.3">
      <c r="B37" s="165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7"/>
    </row>
  </sheetData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58" t="s">
        <v>90</v>
      </c>
      <c r="D5" s="158" t="s">
        <v>91</v>
      </c>
      <c r="E5" s="158" t="s">
        <v>92</v>
      </c>
    </row>
    <row r="6" spans="2:5" x14ac:dyDescent="0.25">
      <c r="B6" s="158" t="s">
        <v>84</v>
      </c>
    </row>
    <row r="7" spans="2:5" x14ac:dyDescent="0.25">
      <c r="B7" s="158" t="s">
        <v>85</v>
      </c>
    </row>
    <row r="8" spans="2:5" x14ac:dyDescent="0.25">
      <c r="B8" s="158" t="s">
        <v>86</v>
      </c>
    </row>
    <row r="9" spans="2:5" x14ac:dyDescent="0.25">
      <c r="B9" s="158" t="s">
        <v>87</v>
      </c>
    </row>
    <row r="10" spans="2:5" x14ac:dyDescent="0.25">
      <c r="B10" s="158" t="s">
        <v>88</v>
      </c>
    </row>
    <row r="11" spans="2:5" x14ac:dyDescent="0.25">
      <c r="B11" s="158" t="s">
        <v>89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>
      <selection activeCell="B10" sqref="B10"/>
    </sheetView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256" t="s">
        <v>97</v>
      </c>
    </row>
    <row r="3" spans="2:2" x14ac:dyDescent="0.25">
      <c r="B3" s="256"/>
    </row>
    <row r="5" spans="2:2" ht="28.5" x14ac:dyDescent="0.45">
      <c r="B5" s="168" t="s">
        <v>98</v>
      </c>
    </row>
    <row r="7" spans="2:2" x14ac:dyDescent="0.25">
      <c r="B7" s="256" t="s">
        <v>96</v>
      </c>
    </row>
    <row r="8" spans="2:2" x14ac:dyDescent="0.25">
      <c r="B8" s="256"/>
    </row>
    <row r="9" spans="2:2" ht="18.75" x14ac:dyDescent="0.3">
      <c r="B9" s="169"/>
    </row>
    <row r="10" spans="2:2" x14ac:dyDescent="0.25">
      <c r="B10" s="281" t="s">
        <v>93</v>
      </c>
    </row>
    <row r="11" spans="2:2" ht="18.75" x14ac:dyDescent="0.3">
      <c r="B11" s="169"/>
    </row>
    <row r="12" spans="2:2" ht="18.75" x14ac:dyDescent="0.25">
      <c r="B12" s="170" t="s">
        <v>94</v>
      </c>
    </row>
    <row r="13" spans="2:2" ht="18.75" x14ac:dyDescent="0.3">
      <c r="B13" s="169"/>
    </row>
    <row r="14" spans="2:2" ht="18.75" x14ac:dyDescent="0.25">
      <c r="B14" s="170" t="s">
        <v>95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workbookViewId="0"/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257" t="s">
        <v>38</v>
      </c>
      <c r="D1" s="257"/>
      <c r="E1" s="257"/>
      <c r="F1" s="257"/>
      <c r="G1" s="257"/>
      <c r="H1" s="257"/>
      <c r="I1" s="257"/>
      <c r="J1" s="257"/>
      <c r="K1" s="257"/>
      <c r="L1" s="257"/>
    </row>
    <row r="2" spans="1:12" x14ac:dyDescent="0.25">
      <c r="A2" t="s">
        <v>33</v>
      </c>
      <c r="B2" t="s">
        <v>101</v>
      </c>
      <c r="C2" t="s">
        <v>102</v>
      </c>
      <c r="D2" t="s">
        <v>125</v>
      </c>
      <c r="F2" t="s">
        <v>33</v>
      </c>
      <c r="G2" t="s">
        <v>103</v>
      </c>
      <c r="H2" t="s">
        <v>104</v>
      </c>
      <c r="J2" t="s">
        <v>33</v>
      </c>
      <c r="K2" t="s">
        <v>105</v>
      </c>
      <c r="L2" t="s">
        <v>106</v>
      </c>
    </row>
    <row r="3" spans="1:12" x14ac:dyDescent="0.25">
      <c r="A3" t="s">
        <v>39</v>
      </c>
      <c r="B3">
        <v>38</v>
      </c>
      <c r="C3">
        <v>19</v>
      </c>
      <c r="D3">
        <f>Tabela111[[#This Row],[GOLS PRÓ]]-Tabela111[[#This Row],[GOLS CONTRA]]</f>
        <v>19</v>
      </c>
      <c r="F3" t="s">
        <v>39</v>
      </c>
      <c r="G3" t="s">
        <v>119</v>
      </c>
      <c r="H3">
        <v>14</v>
      </c>
      <c r="J3" t="s">
        <v>7</v>
      </c>
      <c r="K3">
        <v>7</v>
      </c>
      <c r="L3">
        <v>1</v>
      </c>
    </row>
    <row r="4" spans="1:12" x14ac:dyDescent="0.25">
      <c r="A4" t="s">
        <v>12</v>
      </c>
      <c r="B4">
        <v>14</v>
      </c>
      <c r="C4">
        <v>2</v>
      </c>
      <c r="D4" s="180">
        <f>Tabela111[[#This Row],[GOLS PRÓ]]-Tabela111[[#This Row],[GOLS CONTRA]]</f>
        <v>12</v>
      </c>
      <c r="F4" t="s">
        <v>39</v>
      </c>
      <c r="G4" t="s">
        <v>118</v>
      </c>
      <c r="H4">
        <v>11</v>
      </c>
      <c r="J4" t="s">
        <v>26</v>
      </c>
      <c r="K4">
        <v>6</v>
      </c>
      <c r="L4">
        <v>1</v>
      </c>
    </row>
    <row r="5" spans="1:12" x14ac:dyDescent="0.25">
      <c r="A5" t="s">
        <v>5</v>
      </c>
      <c r="B5">
        <v>15</v>
      </c>
      <c r="C5">
        <v>6</v>
      </c>
      <c r="D5" s="180">
        <f>Tabela111[[#This Row],[GOLS PRÓ]]-Tabela111[[#This Row],[GOLS CONTRA]]</f>
        <v>9</v>
      </c>
      <c r="F5" t="s">
        <v>42</v>
      </c>
      <c r="G5" t="s">
        <v>109</v>
      </c>
      <c r="H5">
        <v>7</v>
      </c>
      <c r="J5" t="s">
        <v>39</v>
      </c>
      <c r="K5">
        <v>6</v>
      </c>
      <c r="L5">
        <v>1</v>
      </c>
    </row>
    <row r="6" spans="1:12" x14ac:dyDescent="0.25">
      <c r="A6" t="s">
        <v>42</v>
      </c>
      <c r="B6">
        <v>21</v>
      </c>
      <c r="C6">
        <v>12</v>
      </c>
      <c r="D6">
        <f>Tabela111[[#This Row],[GOLS PRÓ]]-Tabela111[[#This Row],[GOLS CONTRA]]</f>
        <v>9</v>
      </c>
      <c r="F6" t="s">
        <v>39</v>
      </c>
      <c r="G6" t="s">
        <v>117</v>
      </c>
      <c r="H6">
        <v>6</v>
      </c>
      <c r="J6" t="s">
        <v>42</v>
      </c>
      <c r="K6">
        <v>5</v>
      </c>
      <c r="L6">
        <v>0</v>
      </c>
    </row>
    <row r="7" spans="1:12" x14ac:dyDescent="0.25">
      <c r="A7" t="s">
        <v>20</v>
      </c>
      <c r="B7">
        <v>14</v>
      </c>
      <c r="C7">
        <v>14</v>
      </c>
      <c r="D7">
        <f>Tabela111[[#This Row],[GOLS PRÓ]]-Tabela111[[#This Row],[GOLS CONTRA]]</f>
        <v>0</v>
      </c>
      <c r="F7" t="s">
        <v>12</v>
      </c>
      <c r="G7" t="s">
        <v>148</v>
      </c>
      <c r="H7">
        <v>5</v>
      </c>
      <c r="J7" t="s">
        <v>12</v>
      </c>
      <c r="K7">
        <v>5</v>
      </c>
      <c r="L7">
        <v>0</v>
      </c>
    </row>
    <row r="8" spans="1:12" x14ac:dyDescent="0.25">
      <c r="A8" t="s">
        <v>44</v>
      </c>
      <c r="B8">
        <v>10</v>
      </c>
      <c r="C8">
        <v>12</v>
      </c>
      <c r="D8" s="180">
        <f>Tabela111[[#This Row],[GOLS PRÓ]]-Tabela111[[#This Row],[GOLS CONTRA]]</f>
        <v>-2</v>
      </c>
      <c r="F8" t="s">
        <v>42</v>
      </c>
      <c r="G8" t="s">
        <v>111</v>
      </c>
      <c r="H8">
        <v>5</v>
      </c>
      <c r="J8" t="s">
        <v>44</v>
      </c>
      <c r="K8">
        <v>2</v>
      </c>
      <c r="L8">
        <v>0</v>
      </c>
    </row>
    <row r="9" spans="1:12" x14ac:dyDescent="0.25">
      <c r="A9" t="s">
        <v>17</v>
      </c>
      <c r="B9">
        <v>4</v>
      </c>
      <c r="C9">
        <v>8</v>
      </c>
      <c r="D9" s="180">
        <f>Tabela111[[#This Row],[GOLS PRÓ]]-Tabela111[[#This Row],[GOLS CONTRA]]</f>
        <v>-4</v>
      </c>
      <c r="F9" t="s">
        <v>39</v>
      </c>
      <c r="G9" t="s">
        <v>116</v>
      </c>
      <c r="H9">
        <v>5</v>
      </c>
      <c r="J9" t="s">
        <v>40</v>
      </c>
      <c r="K9">
        <v>2</v>
      </c>
      <c r="L9">
        <v>0</v>
      </c>
    </row>
    <row r="10" spans="1:12" x14ac:dyDescent="0.25">
      <c r="A10" t="s">
        <v>7</v>
      </c>
      <c r="B10">
        <v>8</v>
      </c>
      <c r="C10">
        <v>13</v>
      </c>
      <c r="D10">
        <f>Tabela111[[#This Row],[GOLS PRÓ]]-Tabela111[[#This Row],[GOLS CONTRA]]</f>
        <v>-5</v>
      </c>
      <c r="F10" t="s">
        <v>5</v>
      </c>
      <c r="G10" t="s">
        <v>143</v>
      </c>
      <c r="H10">
        <v>4</v>
      </c>
      <c r="J10" t="s">
        <v>5</v>
      </c>
      <c r="K10">
        <v>2</v>
      </c>
      <c r="L10">
        <v>0</v>
      </c>
    </row>
    <row r="11" spans="1:12" x14ac:dyDescent="0.25">
      <c r="A11" t="s">
        <v>40</v>
      </c>
      <c r="B11">
        <v>7</v>
      </c>
      <c r="C11">
        <v>13</v>
      </c>
      <c r="D11" s="180">
        <f>Tabela111[[#This Row],[GOLS PRÓ]]-Tabela111[[#This Row],[GOLS CONTRA]]</f>
        <v>-6</v>
      </c>
      <c r="F11" t="s">
        <v>5</v>
      </c>
      <c r="G11" t="s">
        <v>153</v>
      </c>
      <c r="H11">
        <v>4</v>
      </c>
      <c r="J11" t="s">
        <v>45</v>
      </c>
      <c r="K11">
        <v>2</v>
      </c>
      <c r="L11">
        <v>0</v>
      </c>
    </row>
    <row r="12" spans="1:12" x14ac:dyDescent="0.25">
      <c r="A12" t="s">
        <v>26</v>
      </c>
      <c r="B12">
        <v>12</v>
      </c>
      <c r="C12">
        <v>19</v>
      </c>
      <c r="D12">
        <f>Tabela111[[#This Row],[GOLS PRÓ]]-Tabela111[[#This Row],[GOLS CONTRA]]</f>
        <v>-7</v>
      </c>
      <c r="F12" t="s">
        <v>7</v>
      </c>
      <c r="G12" t="s">
        <v>121</v>
      </c>
      <c r="H12">
        <v>4</v>
      </c>
      <c r="J12" t="s">
        <v>17</v>
      </c>
      <c r="K12">
        <v>1</v>
      </c>
      <c r="L12">
        <v>0</v>
      </c>
    </row>
    <row r="13" spans="1:12" x14ac:dyDescent="0.25">
      <c r="A13" t="s">
        <v>45</v>
      </c>
      <c r="B13">
        <v>7</v>
      </c>
      <c r="C13">
        <v>24</v>
      </c>
      <c r="D13" s="180">
        <f>Tabela111[[#This Row],[GOLS PRÓ]]-Tabela111[[#This Row],[GOLS CONTRA]]</f>
        <v>-17</v>
      </c>
      <c r="F13" t="s">
        <v>26</v>
      </c>
      <c r="G13" t="s">
        <v>114</v>
      </c>
      <c r="H13">
        <v>4</v>
      </c>
      <c r="J13" t="s">
        <v>20</v>
      </c>
      <c r="K13">
        <v>1</v>
      </c>
      <c r="L13">
        <v>0</v>
      </c>
    </row>
    <row r="14" spans="1:12" x14ac:dyDescent="0.25">
      <c r="F14" t="s">
        <v>45</v>
      </c>
      <c r="G14" t="s">
        <v>155</v>
      </c>
      <c r="H14">
        <v>3</v>
      </c>
    </row>
    <row r="15" spans="1:12" x14ac:dyDescent="0.25">
      <c r="F15" t="s">
        <v>5</v>
      </c>
      <c r="G15" t="s">
        <v>154</v>
      </c>
      <c r="H15">
        <v>3</v>
      </c>
    </row>
    <row r="16" spans="1:12" x14ac:dyDescent="0.25">
      <c r="F16" t="s">
        <v>12</v>
      </c>
      <c r="G16" t="s">
        <v>140</v>
      </c>
      <c r="H16">
        <v>3</v>
      </c>
    </row>
    <row r="17" spans="6:8" x14ac:dyDescent="0.25">
      <c r="F17" t="s">
        <v>12</v>
      </c>
      <c r="G17" t="s">
        <v>139</v>
      </c>
      <c r="H17">
        <v>3</v>
      </c>
    </row>
    <row r="18" spans="6:8" x14ac:dyDescent="0.25">
      <c r="F18" t="s">
        <v>40</v>
      </c>
      <c r="G18" t="s">
        <v>133</v>
      </c>
      <c r="H18">
        <v>3</v>
      </c>
    </row>
    <row r="19" spans="6:8" x14ac:dyDescent="0.25">
      <c r="F19" t="s">
        <v>42</v>
      </c>
      <c r="G19" t="s">
        <v>112</v>
      </c>
      <c r="H19">
        <v>3</v>
      </c>
    </row>
    <row r="20" spans="6:8" x14ac:dyDescent="0.25">
      <c r="F20" t="s">
        <v>26</v>
      </c>
      <c r="G20" t="s">
        <v>134</v>
      </c>
      <c r="H20">
        <v>3</v>
      </c>
    </row>
    <row r="21" spans="6:8" x14ac:dyDescent="0.25">
      <c r="F21" t="s">
        <v>5</v>
      </c>
      <c r="G21" t="s">
        <v>145</v>
      </c>
      <c r="H21">
        <v>2</v>
      </c>
    </row>
    <row r="22" spans="6:8" x14ac:dyDescent="0.25">
      <c r="F22" t="s">
        <v>12</v>
      </c>
      <c r="G22" t="s">
        <v>146</v>
      </c>
      <c r="H22">
        <v>2</v>
      </c>
    </row>
    <row r="23" spans="6:8" x14ac:dyDescent="0.25">
      <c r="F23" t="s">
        <v>7</v>
      </c>
      <c r="G23" t="s">
        <v>122</v>
      </c>
      <c r="H23">
        <v>2</v>
      </c>
    </row>
    <row r="24" spans="6:8" x14ac:dyDescent="0.25">
      <c r="F24" t="s">
        <v>40</v>
      </c>
      <c r="G24" t="s">
        <v>160</v>
      </c>
      <c r="H24">
        <v>2</v>
      </c>
    </row>
    <row r="25" spans="6:8" x14ac:dyDescent="0.25">
      <c r="F25" t="s">
        <v>44</v>
      </c>
      <c r="G25" t="s">
        <v>129</v>
      </c>
      <c r="H25">
        <v>2</v>
      </c>
    </row>
    <row r="26" spans="6:8" x14ac:dyDescent="0.25">
      <c r="F26" t="s">
        <v>44</v>
      </c>
      <c r="G26" t="s">
        <v>164</v>
      </c>
      <c r="H26">
        <v>2</v>
      </c>
    </row>
    <row r="27" spans="6:8" x14ac:dyDescent="0.25">
      <c r="F27" t="s">
        <v>44</v>
      </c>
      <c r="G27" t="s">
        <v>165</v>
      </c>
      <c r="H27">
        <v>2</v>
      </c>
    </row>
    <row r="28" spans="6:8" x14ac:dyDescent="0.25">
      <c r="F28" t="s">
        <v>42</v>
      </c>
      <c r="G28" t="s">
        <v>151</v>
      </c>
      <c r="H28">
        <v>2</v>
      </c>
    </row>
    <row r="29" spans="6:8" x14ac:dyDescent="0.25">
      <c r="F29" t="s">
        <v>26</v>
      </c>
      <c r="G29" t="s">
        <v>115</v>
      </c>
      <c r="H29">
        <v>2</v>
      </c>
    </row>
    <row r="30" spans="6:8" x14ac:dyDescent="0.25">
      <c r="F30" t="s">
        <v>20</v>
      </c>
      <c r="G30" t="s">
        <v>127</v>
      </c>
      <c r="H30">
        <v>2</v>
      </c>
    </row>
    <row r="31" spans="6:8" x14ac:dyDescent="0.25">
      <c r="F31" t="s">
        <v>20</v>
      </c>
      <c r="G31" t="s">
        <v>137</v>
      </c>
      <c r="H31">
        <v>2</v>
      </c>
    </row>
    <row r="32" spans="6:8" x14ac:dyDescent="0.25">
      <c r="F32" t="s">
        <v>20</v>
      </c>
      <c r="G32" t="s">
        <v>128</v>
      </c>
      <c r="H32">
        <v>2</v>
      </c>
    </row>
    <row r="33" spans="6:8" x14ac:dyDescent="0.25">
      <c r="F33" t="s">
        <v>20</v>
      </c>
      <c r="G33" t="s">
        <v>136</v>
      </c>
      <c r="H33">
        <v>2</v>
      </c>
    </row>
    <row r="34" spans="6:8" x14ac:dyDescent="0.25">
      <c r="F34" t="s">
        <v>45</v>
      </c>
      <c r="G34" t="s">
        <v>141</v>
      </c>
      <c r="H34">
        <v>1</v>
      </c>
    </row>
    <row r="35" spans="6:8" x14ac:dyDescent="0.25">
      <c r="F35" t="s">
        <v>45</v>
      </c>
      <c r="G35" t="s">
        <v>156</v>
      </c>
      <c r="H35">
        <v>1</v>
      </c>
    </row>
    <row r="36" spans="6:8" x14ac:dyDescent="0.25">
      <c r="F36" t="s">
        <v>17</v>
      </c>
      <c r="G36" t="s">
        <v>157</v>
      </c>
      <c r="H36">
        <v>1</v>
      </c>
    </row>
    <row r="37" spans="6:8" x14ac:dyDescent="0.25">
      <c r="F37" t="s">
        <v>17</v>
      </c>
      <c r="G37" t="s">
        <v>158</v>
      </c>
      <c r="H37">
        <v>1</v>
      </c>
    </row>
    <row r="38" spans="6:8" x14ac:dyDescent="0.25">
      <c r="F38" t="s">
        <v>5</v>
      </c>
      <c r="G38" t="s">
        <v>142</v>
      </c>
      <c r="H38">
        <v>1</v>
      </c>
    </row>
    <row r="39" spans="6:8" x14ac:dyDescent="0.25">
      <c r="F39" t="s">
        <v>5</v>
      </c>
      <c r="G39" t="s">
        <v>144</v>
      </c>
      <c r="H39">
        <v>1</v>
      </c>
    </row>
    <row r="40" spans="6:8" x14ac:dyDescent="0.25">
      <c r="F40" t="s">
        <v>12</v>
      </c>
      <c r="G40" t="s">
        <v>147</v>
      </c>
      <c r="H40">
        <v>1</v>
      </c>
    </row>
    <row r="41" spans="6:8" x14ac:dyDescent="0.25">
      <c r="F41" t="s">
        <v>7</v>
      </c>
      <c r="G41" t="s">
        <v>161</v>
      </c>
      <c r="H41">
        <v>1</v>
      </c>
    </row>
    <row r="42" spans="6:8" x14ac:dyDescent="0.25">
      <c r="F42" t="s">
        <v>7</v>
      </c>
      <c r="G42" t="s">
        <v>162</v>
      </c>
      <c r="H42">
        <v>1</v>
      </c>
    </row>
    <row r="43" spans="6:8" x14ac:dyDescent="0.25">
      <c r="F43" t="s">
        <v>40</v>
      </c>
      <c r="G43" t="s">
        <v>132</v>
      </c>
      <c r="H43">
        <v>1</v>
      </c>
    </row>
    <row r="44" spans="6:8" x14ac:dyDescent="0.25">
      <c r="F44" t="s">
        <v>40</v>
      </c>
      <c r="G44" t="s">
        <v>159</v>
      </c>
      <c r="H44">
        <v>1</v>
      </c>
    </row>
    <row r="45" spans="6:8" x14ac:dyDescent="0.25">
      <c r="F45" t="s">
        <v>44</v>
      </c>
      <c r="G45" t="s">
        <v>130</v>
      </c>
      <c r="H45">
        <v>1</v>
      </c>
    </row>
    <row r="46" spans="6:8" x14ac:dyDescent="0.25">
      <c r="F46" t="s">
        <v>44</v>
      </c>
      <c r="G46" t="s">
        <v>131</v>
      </c>
      <c r="H46">
        <v>1</v>
      </c>
    </row>
    <row r="47" spans="6:8" x14ac:dyDescent="0.25">
      <c r="F47" t="s">
        <v>42</v>
      </c>
      <c r="G47" t="s">
        <v>110</v>
      </c>
      <c r="H47">
        <v>1</v>
      </c>
    </row>
    <row r="48" spans="6:8" x14ac:dyDescent="0.25">
      <c r="F48" t="s">
        <v>42</v>
      </c>
      <c r="G48" t="s">
        <v>149</v>
      </c>
      <c r="H48">
        <v>1</v>
      </c>
    </row>
    <row r="49" spans="6:8" x14ac:dyDescent="0.25">
      <c r="F49" t="s">
        <v>42</v>
      </c>
      <c r="G49" t="s">
        <v>150</v>
      </c>
      <c r="H49">
        <v>1</v>
      </c>
    </row>
    <row r="50" spans="6:8" x14ac:dyDescent="0.25">
      <c r="F50" t="s">
        <v>42</v>
      </c>
      <c r="G50" t="s">
        <v>163</v>
      </c>
      <c r="H50">
        <v>1</v>
      </c>
    </row>
    <row r="51" spans="6:8" x14ac:dyDescent="0.25">
      <c r="F51" t="s">
        <v>26</v>
      </c>
      <c r="G51" t="s">
        <v>113</v>
      </c>
      <c r="H51">
        <v>1</v>
      </c>
    </row>
    <row r="52" spans="6:8" x14ac:dyDescent="0.25">
      <c r="F52" t="s">
        <v>26</v>
      </c>
      <c r="G52" t="s">
        <v>135</v>
      </c>
      <c r="H52">
        <v>1</v>
      </c>
    </row>
    <row r="53" spans="6:8" x14ac:dyDescent="0.25">
      <c r="F53" t="s">
        <v>26</v>
      </c>
      <c r="G53" t="s">
        <v>152</v>
      </c>
      <c r="H53">
        <v>1</v>
      </c>
    </row>
    <row r="54" spans="6:8" x14ac:dyDescent="0.25">
      <c r="F54" t="s">
        <v>20</v>
      </c>
      <c r="G54" t="s">
        <v>107</v>
      </c>
      <c r="H54">
        <v>1</v>
      </c>
    </row>
    <row r="55" spans="6:8" x14ac:dyDescent="0.25">
      <c r="F55" t="s">
        <v>20</v>
      </c>
      <c r="G55" t="s">
        <v>108</v>
      </c>
      <c r="H55">
        <v>1</v>
      </c>
    </row>
    <row r="56" spans="6:8" x14ac:dyDescent="0.25">
      <c r="F56" t="s">
        <v>20</v>
      </c>
      <c r="G56" t="s">
        <v>126</v>
      </c>
      <c r="H56">
        <v>1</v>
      </c>
    </row>
    <row r="57" spans="6:8" x14ac:dyDescent="0.25">
      <c r="F57" t="s">
        <v>20</v>
      </c>
      <c r="G57" t="s">
        <v>138</v>
      </c>
      <c r="H57">
        <v>1</v>
      </c>
    </row>
    <row r="58" spans="6:8" x14ac:dyDescent="0.25">
      <c r="F58" t="s">
        <v>39</v>
      </c>
      <c r="G58" t="s">
        <v>120</v>
      </c>
      <c r="H58">
        <v>1</v>
      </c>
    </row>
    <row r="59" spans="6:8" x14ac:dyDescent="0.25">
      <c r="F59" t="s">
        <v>39</v>
      </c>
      <c r="G59" t="s">
        <v>123</v>
      </c>
      <c r="H59">
        <v>1</v>
      </c>
    </row>
  </sheetData>
  <sheetProtection algorithmName="SHA-512" hashValue="6v3UdmMcE7L7NYVaXXjWsV9FXyOnuBrW31uc9pVNCLOaTAJK1zRsuLI27VdWd13arq6JfIv1EdciPZRywT9YKA==" saltValue="12vJ3PWOzECCTiI0Rxp7D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="90" zoomScaleNormal="90"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257" t="s">
        <v>54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x14ac:dyDescent="0.25">
      <c r="A2" t="s">
        <v>33</v>
      </c>
      <c r="B2" t="s">
        <v>101</v>
      </c>
      <c r="C2" t="s">
        <v>102</v>
      </c>
      <c r="D2" t="s">
        <v>125</v>
      </c>
      <c r="F2" t="s">
        <v>33</v>
      </c>
      <c r="G2" t="s">
        <v>103</v>
      </c>
      <c r="H2" t="s">
        <v>104</v>
      </c>
      <c r="J2" t="s">
        <v>33</v>
      </c>
      <c r="K2" t="s">
        <v>105</v>
      </c>
      <c r="L2" t="s">
        <v>106</v>
      </c>
    </row>
    <row r="3" spans="1:12" x14ac:dyDescent="0.25">
      <c r="A3" t="s">
        <v>12</v>
      </c>
      <c r="B3">
        <v>21</v>
      </c>
      <c r="C3">
        <v>7</v>
      </c>
      <c r="D3" s="180">
        <f>Tabela1514[[#This Row],[GOLS PRÓ]]-Tabela1514[[#This Row],[GOLS CONTRA]]</f>
        <v>14</v>
      </c>
      <c r="F3" t="s">
        <v>39</v>
      </c>
      <c r="G3" t="s">
        <v>119</v>
      </c>
      <c r="H3">
        <v>8</v>
      </c>
      <c r="J3" t="s">
        <v>11</v>
      </c>
      <c r="K3">
        <v>7</v>
      </c>
      <c r="L3">
        <v>1</v>
      </c>
    </row>
    <row r="4" spans="1:12" x14ac:dyDescent="0.25">
      <c r="A4" t="s">
        <v>26</v>
      </c>
      <c r="B4">
        <v>19</v>
      </c>
      <c r="C4">
        <v>7</v>
      </c>
      <c r="D4" s="180">
        <f>Tabela1514[[#This Row],[GOLS PRÓ]]-Tabela1514[[#This Row],[GOLS CONTRA]]</f>
        <v>12</v>
      </c>
      <c r="F4" t="s">
        <v>76</v>
      </c>
      <c r="G4" t="s">
        <v>208</v>
      </c>
      <c r="H4">
        <v>7</v>
      </c>
      <c r="J4" t="s">
        <v>56</v>
      </c>
      <c r="K4">
        <v>5</v>
      </c>
      <c r="L4">
        <v>2</v>
      </c>
    </row>
    <row r="5" spans="1:12" x14ac:dyDescent="0.25">
      <c r="A5" t="s">
        <v>1</v>
      </c>
      <c r="B5">
        <v>9</v>
      </c>
      <c r="C5">
        <v>0</v>
      </c>
      <c r="D5">
        <f>Tabela1514[[#This Row],[GOLS PRÓ]]-Tabela1514[[#This Row],[GOLS CONTRA]]</f>
        <v>9</v>
      </c>
      <c r="F5" t="s">
        <v>7</v>
      </c>
      <c r="G5" t="s">
        <v>121</v>
      </c>
      <c r="H5">
        <v>6</v>
      </c>
      <c r="J5" t="s">
        <v>39</v>
      </c>
      <c r="K5">
        <v>5</v>
      </c>
      <c r="L5">
        <v>0</v>
      </c>
    </row>
    <row r="6" spans="1:12" x14ac:dyDescent="0.25">
      <c r="A6" t="s">
        <v>39</v>
      </c>
      <c r="B6">
        <v>25</v>
      </c>
      <c r="C6">
        <v>16</v>
      </c>
      <c r="D6">
        <f>Tabela1514[[#This Row],[GOLS PRÓ]]-Tabela1514[[#This Row],[GOLS CONTRA]]</f>
        <v>9</v>
      </c>
      <c r="F6" t="s">
        <v>11</v>
      </c>
      <c r="G6" t="s">
        <v>167</v>
      </c>
      <c r="H6">
        <v>6</v>
      </c>
      <c r="J6" t="s">
        <v>12</v>
      </c>
      <c r="K6">
        <v>5</v>
      </c>
      <c r="L6">
        <v>1</v>
      </c>
    </row>
    <row r="7" spans="1:12" x14ac:dyDescent="0.25">
      <c r="A7" t="s">
        <v>7</v>
      </c>
      <c r="B7">
        <v>12</v>
      </c>
      <c r="C7">
        <v>7</v>
      </c>
      <c r="D7">
        <f>Tabela1514[[#This Row],[GOLS PRÓ]]-Tabela1514[[#This Row],[GOLS CONTRA]]</f>
        <v>5</v>
      </c>
      <c r="F7" t="s">
        <v>12</v>
      </c>
      <c r="G7" t="s">
        <v>193</v>
      </c>
      <c r="H7">
        <v>5</v>
      </c>
      <c r="J7" t="s">
        <v>66</v>
      </c>
      <c r="K7">
        <v>4</v>
      </c>
      <c r="L7">
        <v>0</v>
      </c>
    </row>
    <row r="8" spans="1:12" x14ac:dyDescent="0.25">
      <c r="A8" t="s">
        <v>76</v>
      </c>
      <c r="B8">
        <v>14</v>
      </c>
      <c r="C8">
        <v>10</v>
      </c>
      <c r="D8" s="180">
        <f>Tabela1514[[#This Row],[GOLS PRÓ]]-Tabela1514[[#This Row],[GOLS CONTRA]]</f>
        <v>4</v>
      </c>
      <c r="F8" t="s">
        <v>12</v>
      </c>
      <c r="G8" t="s">
        <v>267</v>
      </c>
      <c r="H8">
        <v>5</v>
      </c>
      <c r="J8" t="s">
        <v>44</v>
      </c>
      <c r="K8">
        <v>4</v>
      </c>
      <c r="L8">
        <v>3</v>
      </c>
    </row>
    <row r="9" spans="1:12" x14ac:dyDescent="0.25">
      <c r="A9" t="s">
        <v>44</v>
      </c>
      <c r="B9">
        <v>11</v>
      </c>
      <c r="C9">
        <v>8</v>
      </c>
      <c r="D9" s="180">
        <f>Tabela1514[[#This Row],[GOLS PRÓ]]-Tabela1514[[#This Row],[GOLS CONTRA]]</f>
        <v>3</v>
      </c>
      <c r="F9" t="s">
        <v>44</v>
      </c>
      <c r="G9" t="s">
        <v>216</v>
      </c>
      <c r="H9">
        <v>5</v>
      </c>
      <c r="J9" t="s">
        <v>7</v>
      </c>
      <c r="K9">
        <v>3</v>
      </c>
      <c r="L9">
        <v>1</v>
      </c>
    </row>
    <row r="10" spans="1:12" x14ac:dyDescent="0.25">
      <c r="A10" t="s">
        <v>61</v>
      </c>
      <c r="B10">
        <v>6</v>
      </c>
      <c r="C10">
        <v>6</v>
      </c>
      <c r="D10" s="180">
        <f>Tabela1514[[#This Row],[GOLS PRÓ]]-Tabela1514[[#This Row],[GOLS CONTRA]]</f>
        <v>0</v>
      </c>
      <c r="F10" t="s">
        <v>26</v>
      </c>
      <c r="G10" t="s">
        <v>171</v>
      </c>
      <c r="H10">
        <v>5</v>
      </c>
      <c r="J10" t="s">
        <v>58</v>
      </c>
      <c r="K10">
        <v>3</v>
      </c>
      <c r="L10">
        <v>0</v>
      </c>
    </row>
    <row r="11" spans="1:12" x14ac:dyDescent="0.25">
      <c r="A11" t="s">
        <v>56</v>
      </c>
      <c r="B11">
        <v>5</v>
      </c>
      <c r="C11">
        <v>7</v>
      </c>
      <c r="D11" s="180">
        <f>Tabela1514[[#This Row],[GOLS PRÓ]]-Tabela1514[[#This Row],[GOLS CONTRA]]</f>
        <v>-2</v>
      </c>
      <c r="F11" t="s">
        <v>26</v>
      </c>
      <c r="G11" t="s">
        <v>172</v>
      </c>
      <c r="H11">
        <v>5</v>
      </c>
      <c r="J11" t="s">
        <v>17</v>
      </c>
      <c r="K11">
        <v>3</v>
      </c>
      <c r="L11">
        <v>1</v>
      </c>
    </row>
    <row r="12" spans="1:12" x14ac:dyDescent="0.25">
      <c r="A12" t="s">
        <v>52</v>
      </c>
      <c r="B12">
        <v>7</v>
      </c>
      <c r="C12">
        <v>10</v>
      </c>
      <c r="D12" s="180">
        <f>Tabela1514[[#This Row],[GOLS PRÓ]]-Tabela1514[[#This Row],[GOLS CONTRA]]</f>
        <v>-3</v>
      </c>
      <c r="F12" t="s">
        <v>39</v>
      </c>
      <c r="G12" t="s">
        <v>169</v>
      </c>
      <c r="H12">
        <v>5</v>
      </c>
      <c r="J12" t="s">
        <v>76</v>
      </c>
      <c r="K12">
        <v>3</v>
      </c>
      <c r="L12">
        <v>1</v>
      </c>
    </row>
    <row r="13" spans="1:12" x14ac:dyDescent="0.25">
      <c r="A13" t="s">
        <v>71</v>
      </c>
      <c r="B13">
        <v>5</v>
      </c>
      <c r="C13">
        <v>8</v>
      </c>
      <c r="D13" s="180">
        <f>Tabela1514[[#This Row],[GOLS PRÓ]]-Tabela1514[[#This Row],[GOLS CONTRA]]</f>
        <v>-3</v>
      </c>
      <c r="F13" t="s">
        <v>7</v>
      </c>
      <c r="G13" t="s">
        <v>162</v>
      </c>
      <c r="H13">
        <v>4</v>
      </c>
      <c r="J13" t="s">
        <v>51</v>
      </c>
      <c r="K13">
        <v>3</v>
      </c>
      <c r="L13">
        <v>0</v>
      </c>
    </row>
    <row r="14" spans="1:12" x14ac:dyDescent="0.25">
      <c r="A14" t="s">
        <v>11</v>
      </c>
      <c r="B14">
        <v>11</v>
      </c>
      <c r="C14">
        <v>14</v>
      </c>
      <c r="D14" s="180">
        <f>Tabela1514[[#This Row],[GOLS PRÓ]]-Tabela1514[[#This Row],[GOLS CONTRA]]</f>
        <v>-3</v>
      </c>
      <c r="F14" t="s">
        <v>39</v>
      </c>
      <c r="G14" t="s">
        <v>120</v>
      </c>
      <c r="H14">
        <v>4</v>
      </c>
      <c r="J14" t="s">
        <v>61</v>
      </c>
      <c r="K14">
        <v>3</v>
      </c>
      <c r="L14">
        <v>0</v>
      </c>
    </row>
    <row r="15" spans="1:12" x14ac:dyDescent="0.25">
      <c r="A15" t="s">
        <v>17</v>
      </c>
      <c r="B15">
        <v>5</v>
      </c>
      <c r="C15">
        <v>9</v>
      </c>
      <c r="D15" s="180">
        <f>Tabela1514[[#This Row],[GOLS PRÓ]]-Tabela1514[[#This Row],[GOLS CONTRA]]</f>
        <v>-4</v>
      </c>
      <c r="F15" t="s">
        <v>39</v>
      </c>
      <c r="G15" t="s">
        <v>168</v>
      </c>
      <c r="H15">
        <v>4</v>
      </c>
      <c r="J15" t="s">
        <v>26</v>
      </c>
      <c r="K15">
        <v>2</v>
      </c>
      <c r="L15">
        <v>1</v>
      </c>
    </row>
    <row r="16" spans="1:12" x14ac:dyDescent="0.25">
      <c r="A16" t="s">
        <v>58</v>
      </c>
      <c r="B16">
        <v>8</v>
      </c>
      <c r="C16">
        <v>12</v>
      </c>
      <c r="D16" s="180">
        <f>Tabela1514[[#This Row],[GOLS PRÓ]]-Tabela1514[[#This Row],[GOLS CONTRA]]</f>
        <v>-4</v>
      </c>
      <c r="F16" t="s">
        <v>1</v>
      </c>
      <c r="G16" t="s">
        <v>190</v>
      </c>
      <c r="H16">
        <v>3</v>
      </c>
      <c r="J16" t="s">
        <v>45</v>
      </c>
      <c r="K16">
        <v>2</v>
      </c>
      <c r="L16">
        <v>0</v>
      </c>
    </row>
    <row r="17" spans="1:12" x14ac:dyDescent="0.25">
      <c r="A17" t="s">
        <v>51</v>
      </c>
      <c r="B17">
        <v>5</v>
      </c>
      <c r="C17">
        <v>10</v>
      </c>
      <c r="D17" s="180">
        <f>Tabela1514[[#This Row],[GOLS PRÓ]]-Tabela1514[[#This Row],[GOLS CONTRA]]</f>
        <v>-5</v>
      </c>
      <c r="F17" t="s">
        <v>58</v>
      </c>
      <c r="G17" t="s">
        <v>180</v>
      </c>
      <c r="H17">
        <v>3</v>
      </c>
      <c r="J17" t="s">
        <v>52</v>
      </c>
      <c r="K17">
        <v>2</v>
      </c>
      <c r="L17">
        <v>0</v>
      </c>
    </row>
    <row r="18" spans="1:12" x14ac:dyDescent="0.25">
      <c r="A18" t="s">
        <v>66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58</v>
      </c>
      <c r="G18" t="s">
        <v>181</v>
      </c>
      <c r="H18">
        <v>3</v>
      </c>
      <c r="J18" t="s">
        <v>1</v>
      </c>
      <c r="K18">
        <v>1</v>
      </c>
      <c r="L18">
        <v>0</v>
      </c>
    </row>
    <row r="19" spans="1:12" x14ac:dyDescent="0.25">
      <c r="A19" t="s">
        <v>45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12</v>
      </c>
      <c r="G19" t="s">
        <v>194</v>
      </c>
      <c r="H19">
        <v>3</v>
      </c>
      <c r="J19" t="s">
        <v>71</v>
      </c>
      <c r="K19">
        <v>1</v>
      </c>
      <c r="L19">
        <v>0</v>
      </c>
    </row>
    <row r="20" spans="1:12" x14ac:dyDescent="0.25">
      <c r="F20" t="s">
        <v>26</v>
      </c>
      <c r="G20" t="s">
        <v>173</v>
      </c>
      <c r="H20">
        <v>3</v>
      </c>
    </row>
    <row r="21" spans="1:12" x14ac:dyDescent="0.25">
      <c r="F21" t="s">
        <v>1</v>
      </c>
      <c r="G21" t="s">
        <v>189</v>
      </c>
      <c r="H21">
        <v>2</v>
      </c>
    </row>
    <row r="22" spans="1:12" x14ac:dyDescent="0.25">
      <c r="F22" t="s">
        <v>58</v>
      </c>
      <c r="G22" t="s">
        <v>214</v>
      </c>
      <c r="H22">
        <v>2</v>
      </c>
    </row>
    <row r="23" spans="1:12" x14ac:dyDescent="0.25">
      <c r="F23" t="s">
        <v>52</v>
      </c>
      <c r="G23" t="s">
        <v>198</v>
      </c>
      <c r="H23">
        <v>2</v>
      </c>
    </row>
    <row r="24" spans="1:12" x14ac:dyDescent="0.25">
      <c r="F24" t="s">
        <v>52</v>
      </c>
      <c r="G24" t="s">
        <v>220</v>
      </c>
      <c r="H24">
        <v>2</v>
      </c>
    </row>
    <row r="25" spans="1:12" x14ac:dyDescent="0.25">
      <c r="F25" t="s">
        <v>44</v>
      </c>
      <c r="G25" t="s">
        <v>215</v>
      </c>
      <c r="H25">
        <v>2</v>
      </c>
    </row>
    <row r="26" spans="1:12" x14ac:dyDescent="0.25">
      <c r="F26" t="s">
        <v>44</v>
      </c>
      <c r="G26" t="s">
        <v>236</v>
      </c>
      <c r="H26">
        <v>2</v>
      </c>
    </row>
    <row r="27" spans="1:12" x14ac:dyDescent="0.25">
      <c r="F27" t="s">
        <v>76</v>
      </c>
      <c r="G27" t="s">
        <v>210</v>
      </c>
      <c r="H27">
        <v>2</v>
      </c>
    </row>
    <row r="28" spans="1:12" x14ac:dyDescent="0.25">
      <c r="F28" t="s">
        <v>76</v>
      </c>
      <c r="G28" t="s">
        <v>223</v>
      </c>
      <c r="H28">
        <v>2</v>
      </c>
    </row>
    <row r="29" spans="1:12" x14ac:dyDescent="0.25">
      <c r="F29" t="s">
        <v>61</v>
      </c>
      <c r="G29" t="s">
        <v>205</v>
      </c>
      <c r="H29">
        <v>2</v>
      </c>
    </row>
    <row r="30" spans="1:12" x14ac:dyDescent="0.25">
      <c r="F30" t="s">
        <v>26</v>
      </c>
      <c r="G30" t="s">
        <v>226</v>
      </c>
      <c r="H30">
        <v>2</v>
      </c>
    </row>
    <row r="31" spans="1:12" x14ac:dyDescent="0.25">
      <c r="F31" t="s">
        <v>56</v>
      </c>
      <c r="G31" t="s">
        <v>200</v>
      </c>
      <c r="H31">
        <v>2</v>
      </c>
    </row>
    <row r="32" spans="1:12" x14ac:dyDescent="0.25">
      <c r="F32" t="s">
        <v>266</v>
      </c>
      <c r="G32" t="s">
        <v>268</v>
      </c>
      <c r="H32">
        <v>2</v>
      </c>
    </row>
    <row r="33" spans="6:8" x14ac:dyDescent="0.25">
      <c r="F33" t="s">
        <v>51</v>
      </c>
      <c r="G33" t="s">
        <v>179</v>
      </c>
      <c r="H33">
        <v>2</v>
      </c>
    </row>
    <row r="34" spans="6:8" x14ac:dyDescent="0.25">
      <c r="F34" t="s">
        <v>11</v>
      </c>
      <c r="G34" t="s">
        <v>166</v>
      </c>
      <c r="H34">
        <v>2</v>
      </c>
    </row>
    <row r="35" spans="6:8" x14ac:dyDescent="0.25">
      <c r="F35" t="s">
        <v>1</v>
      </c>
      <c r="G35" t="s">
        <v>188</v>
      </c>
      <c r="H35">
        <v>1</v>
      </c>
    </row>
    <row r="36" spans="6:8" x14ac:dyDescent="0.25">
      <c r="F36" t="s">
        <v>1</v>
      </c>
      <c r="G36" t="s">
        <v>191</v>
      </c>
      <c r="H36">
        <v>1</v>
      </c>
    </row>
    <row r="37" spans="6:8" x14ac:dyDescent="0.25">
      <c r="F37" t="s">
        <v>45</v>
      </c>
      <c r="G37" t="s">
        <v>176</v>
      </c>
      <c r="H37">
        <v>1</v>
      </c>
    </row>
    <row r="38" spans="6:8" x14ac:dyDescent="0.25">
      <c r="F38" t="s">
        <v>45</v>
      </c>
      <c r="G38" t="s">
        <v>177</v>
      </c>
      <c r="H38">
        <v>1</v>
      </c>
    </row>
    <row r="39" spans="6:8" x14ac:dyDescent="0.25">
      <c r="F39" t="s">
        <v>45</v>
      </c>
      <c r="G39" t="s">
        <v>207</v>
      </c>
      <c r="H39">
        <v>1</v>
      </c>
    </row>
    <row r="40" spans="6:8" x14ac:dyDescent="0.25">
      <c r="F40" t="s">
        <v>66</v>
      </c>
      <c r="G40" t="s">
        <v>187</v>
      </c>
      <c r="H40">
        <v>1</v>
      </c>
    </row>
    <row r="41" spans="6:8" x14ac:dyDescent="0.25">
      <c r="F41" t="s">
        <v>17</v>
      </c>
      <c r="G41" t="s">
        <v>184</v>
      </c>
      <c r="H41">
        <v>1</v>
      </c>
    </row>
    <row r="42" spans="6:8" x14ac:dyDescent="0.25">
      <c r="F42" t="s">
        <v>17</v>
      </c>
      <c r="G42" t="s">
        <v>185</v>
      </c>
      <c r="H42">
        <v>1</v>
      </c>
    </row>
    <row r="43" spans="6:8" x14ac:dyDescent="0.25">
      <c r="F43" t="s">
        <v>17</v>
      </c>
      <c r="G43" t="s">
        <v>186</v>
      </c>
      <c r="H43">
        <v>1</v>
      </c>
    </row>
    <row r="44" spans="6:8" x14ac:dyDescent="0.25">
      <c r="F44" t="s">
        <v>17</v>
      </c>
      <c r="G44" t="s">
        <v>158</v>
      </c>
      <c r="H44">
        <v>1</v>
      </c>
    </row>
    <row r="45" spans="6:8" x14ac:dyDescent="0.25">
      <c r="F45" t="s">
        <v>17</v>
      </c>
      <c r="G45" t="s">
        <v>222</v>
      </c>
      <c r="H45">
        <v>1</v>
      </c>
    </row>
    <row r="46" spans="6:8" x14ac:dyDescent="0.25">
      <c r="F46" t="s">
        <v>52</v>
      </c>
      <c r="G46" t="s">
        <v>197</v>
      </c>
      <c r="H46">
        <v>1</v>
      </c>
    </row>
    <row r="47" spans="6:8" x14ac:dyDescent="0.25">
      <c r="F47" t="s">
        <v>52</v>
      </c>
      <c r="G47" t="s">
        <v>199</v>
      </c>
      <c r="H47">
        <v>1</v>
      </c>
    </row>
    <row r="48" spans="6:8" x14ac:dyDescent="0.25">
      <c r="F48" t="s">
        <v>52</v>
      </c>
      <c r="G48" t="s">
        <v>221</v>
      </c>
      <c r="H48">
        <v>1</v>
      </c>
    </row>
    <row r="49" spans="6:8" x14ac:dyDescent="0.25">
      <c r="F49" t="s">
        <v>12</v>
      </c>
      <c r="G49" t="s">
        <v>192</v>
      </c>
      <c r="H49">
        <v>1</v>
      </c>
    </row>
    <row r="50" spans="6:8" x14ac:dyDescent="0.25">
      <c r="F50" t="s">
        <v>12</v>
      </c>
      <c r="G50" t="s">
        <v>195</v>
      </c>
      <c r="H50">
        <v>1</v>
      </c>
    </row>
    <row r="51" spans="6:8" x14ac:dyDescent="0.25">
      <c r="F51" t="s">
        <v>12</v>
      </c>
      <c r="G51" t="s">
        <v>196</v>
      </c>
      <c r="H51">
        <v>1</v>
      </c>
    </row>
    <row r="52" spans="6:8" x14ac:dyDescent="0.25">
      <c r="F52" t="s">
        <v>12</v>
      </c>
      <c r="G52" t="s">
        <v>227</v>
      </c>
      <c r="H52">
        <v>1</v>
      </c>
    </row>
    <row r="53" spans="6:8" x14ac:dyDescent="0.25">
      <c r="F53" t="s">
        <v>12</v>
      </c>
      <c r="G53" t="s">
        <v>228</v>
      </c>
      <c r="H53">
        <v>1</v>
      </c>
    </row>
    <row r="54" spans="6:8" x14ac:dyDescent="0.25">
      <c r="F54" t="s">
        <v>12</v>
      </c>
      <c r="G54" t="s">
        <v>269</v>
      </c>
      <c r="H54">
        <v>1</v>
      </c>
    </row>
    <row r="55" spans="6:8" x14ac:dyDescent="0.25">
      <c r="F55" t="s">
        <v>12</v>
      </c>
      <c r="G55" t="s">
        <v>270</v>
      </c>
      <c r="H55">
        <v>1</v>
      </c>
    </row>
    <row r="56" spans="6:8" x14ac:dyDescent="0.25">
      <c r="F56" t="s">
        <v>12</v>
      </c>
      <c r="G56" t="s">
        <v>271</v>
      </c>
      <c r="H56">
        <v>1</v>
      </c>
    </row>
    <row r="57" spans="6:8" x14ac:dyDescent="0.25">
      <c r="F57" t="s">
        <v>7</v>
      </c>
      <c r="G57" t="s">
        <v>178</v>
      </c>
      <c r="H57">
        <v>1</v>
      </c>
    </row>
    <row r="58" spans="6:8" x14ac:dyDescent="0.25">
      <c r="F58" t="s">
        <v>7</v>
      </c>
      <c r="G58" t="s">
        <v>124</v>
      </c>
      <c r="H58">
        <v>1</v>
      </c>
    </row>
    <row r="59" spans="6:8" x14ac:dyDescent="0.25">
      <c r="F59" t="s">
        <v>44</v>
      </c>
      <c r="G59" t="s">
        <v>217</v>
      </c>
      <c r="H59">
        <v>1</v>
      </c>
    </row>
    <row r="60" spans="6:8" x14ac:dyDescent="0.25">
      <c r="F60" t="s">
        <v>44</v>
      </c>
      <c r="G60" t="s">
        <v>218</v>
      </c>
      <c r="H60">
        <v>1</v>
      </c>
    </row>
    <row r="61" spans="6:8" x14ac:dyDescent="0.25">
      <c r="F61" t="s">
        <v>76</v>
      </c>
      <c r="G61" t="s">
        <v>209</v>
      </c>
      <c r="H61">
        <v>1</v>
      </c>
    </row>
    <row r="62" spans="6:8" x14ac:dyDescent="0.25">
      <c r="F62" t="s">
        <v>76</v>
      </c>
      <c r="G62" t="s">
        <v>224</v>
      </c>
      <c r="H62">
        <v>1</v>
      </c>
    </row>
    <row r="63" spans="6:8" x14ac:dyDescent="0.25">
      <c r="F63" t="s">
        <v>76</v>
      </c>
      <c r="G63" t="s">
        <v>225</v>
      </c>
      <c r="H63">
        <v>1</v>
      </c>
    </row>
    <row r="64" spans="6:8" x14ac:dyDescent="0.25">
      <c r="F64" t="s">
        <v>61</v>
      </c>
      <c r="G64" t="s">
        <v>206</v>
      </c>
      <c r="H64">
        <v>1</v>
      </c>
    </row>
    <row r="65" spans="6:8" x14ac:dyDescent="0.25">
      <c r="F65" t="s">
        <v>61</v>
      </c>
      <c r="G65" t="s">
        <v>272</v>
      </c>
      <c r="H65">
        <v>1</v>
      </c>
    </row>
    <row r="66" spans="6:8" x14ac:dyDescent="0.25">
      <c r="F66" t="s">
        <v>61</v>
      </c>
      <c r="G66" t="s">
        <v>273</v>
      </c>
      <c r="H66">
        <v>1</v>
      </c>
    </row>
    <row r="67" spans="6:8" x14ac:dyDescent="0.25">
      <c r="F67" t="s">
        <v>61</v>
      </c>
      <c r="G67" t="s">
        <v>274</v>
      </c>
      <c r="H67">
        <v>1</v>
      </c>
    </row>
    <row r="68" spans="6:8" x14ac:dyDescent="0.25">
      <c r="F68" t="s">
        <v>26</v>
      </c>
      <c r="G68" t="s">
        <v>174</v>
      </c>
      <c r="H68">
        <v>1</v>
      </c>
    </row>
    <row r="69" spans="6:8" x14ac:dyDescent="0.25">
      <c r="F69" t="s">
        <v>26</v>
      </c>
      <c r="G69" t="s">
        <v>175</v>
      </c>
      <c r="H69">
        <v>1</v>
      </c>
    </row>
    <row r="70" spans="6:8" x14ac:dyDescent="0.25">
      <c r="F70" t="s">
        <v>56</v>
      </c>
      <c r="G70" t="s">
        <v>201</v>
      </c>
      <c r="H70">
        <v>1</v>
      </c>
    </row>
    <row r="71" spans="6:8" x14ac:dyDescent="0.25">
      <c r="F71" t="s">
        <v>56</v>
      </c>
      <c r="G71" t="s">
        <v>202</v>
      </c>
      <c r="H71">
        <v>1</v>
      </c>
    </row>
    <row r="72" spans="6:8" x14ac:dyDescent="0.25">
      <c r="F72" t="s">
        <v>56</v>
      </c>
      <c r="G72" t="s">
        <v>203</v>
      </c>
      <c r="H72">
        <v>1</v>
      </c>
    </row>
    <row r="73" spans="6:8" x14ac:dyDescent="0.25">
      <c r="F73" t="s">
        <v>266</v>
      </c>
      <c r="G73" t="s">
        <v>275</v>
      </c>
      <c r="H73">
        <v>1</v>
      </c>
    </row>
    <row r="74" spans="6:8" x14ac:dyDescent="0.25">
      <c r="F74" t="s">
        <v>51</v>
      </c>
      <c r="G74" t="s">
        <v>212</v>
      </c>
      <c r="H74">
        <v>1</v>
      </c>
    </row>
    <row r="75" spans="6:8" x14ac:dyDescent="0.25">
      <c r="F75" t="s">
        <v>51</v>
      </c>
      <c r="G75" t="s">
        <v>213</v>
      </c>
      <c r="H75">
        <v>1</v>
      </c>
    </row>
    <row r="76" spans="6:8" x14ac:dyDescent="0.25">
      <c r="F76" t="s">
        <v>51</v>
      </c>
      <c r="G76" t="s">
        <v>276</v>
      </c>
      <c r="H76">
        <v>1</v>
      </c>
    </row>
    <row r="77" spans="6:8" x14ac:dyDescent="0.25">
      <c r="F77" t="s">
        <v>11</v>
      </c>
      <c r="G77" t="s">
        <v>182</v>
      </c>
      <c r="H77">
        <v>1</v>
      </c>
    </row>
    <row r="78" spans="6:8" x14ac:dyDescent="0.25">
      <c r="F78" t="s">
        <v>11</v>
      </c>
      <c r="G78" t="s">
        <v>183</v>
      </c>
      <c r="H78">
        <v>1</v>
      </c>
    </row>
    <row r="79" spans="6:8" x14ac:dyDescent="0.25">
      <c r="F79" t="s">
        <v>11</v>
      </c>
      <c r="G79" t="s">
        <v>204</v>
      </c>
      <c r="H79">
        <v>1</v>
      </c>
    </row>
    <row r="80" spans="6:8" x14ac:dyDescent="0.25">
      <c r="F80" t="s">
        <v>39</v>
      </c>
      <c r="G80" t="s">
        <v>170</v>
      </c>
      <c r="H80">
        <v>1</v>
      </c>
    </row>
    <row r="81" spans="6:8" x14ac:dyDescent="0.25">
      <c r="F81" t="s">
        <v>39</v>
      </c>
      <c r="G81" t="s">
        <v>211</v>
      </c>
      <c r="H81">
        <v>1</v>
      </c>
    </row>
    <row r="82" spans="6:8" x14ac:dyDescent="0.25">
      <c r="F82" t="s">
        <v>39</v>
      </c>
      <c r="G82" t="s">
        <v>219</v>
      </c>
      <c r="H82">
        <v>1</v>
      </c>
    </row>
    <row r="83" spans="6:8" x14ac:dyDescent="0.25">
      <c r="F83" t="s">
        <v>39</v>
      </c>
      <c r="G83" t="s">
        <v>277</v>
      </c>
      <c r="H83">
        <v>1</v>
      </c>
    </row>
  </sheetData>
  <sheetProtection algorithmName="SHA-512" hashValue="SjXDIhbY5PasdlmTbdaeATSml3cOcfgQ2VyhkefmCByuPM74cZgC9iyiCd8o7L+R2wBfQcAsFRdBzb1iaYWaVA==" saltValue="slhDVRlW2d3O88rtJsa32Q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57" t="s">
        <v>278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x14ac:dyDescent="0.25">
      <c r="A2" t="s">
        <v>33</v>
      </c>
      <c r="B2" t="s">
        <v>101</v>
      </c>
      <c r="C2" t="s">
        <v>102</v>
      </c>
      <c r="D2" t="s">
        <v>125</v>
      </c>
      <c r="F2" t="s">
        <v>33</v>
      </c>
      <c r="G2" t="s">
        <v>103</v>
      </c>
      <c r="H2" t="s">
        <v>104</v>
      </c>
      <c r="J2" t="s">
        <v>33</v>
      </c>
      <c r="K2" t="s">
        <v>105</v>
      </c>
      <c r="L2" t="s">
        <v>106</v>
      </c>
    </row>
    <row r="3" spans="1:12" x14ac:dyDescent="0.25">
      <c r="A3" t="s">
        <v>12</v>
      </c>
      <c r="B3">
        <v>19</v>
      </c>
      <c r="C3">
        <v>5</v>
      </c>
      <c r="D3" s="180">
        <f>Tabela15817[[#This Row],[GOLS PRÓ]]-Tabela15817[[#This Row],[GOLS CONTRA]]</f>
        <v>14</v>
      </c>
      <c r="F3" t="s">
        <v>20</v>
      </c>
      <c r="G3" t="s">
        <v>244</v>
      </c>
      <c r="H3">
        <v>5</v>
      </c>
      <c r="J3" t="s">
        <v>20</v>
      </c>
      <c r="K3">
        <v>6</v>
      </c>
      <c r="L3">
        <v>0</v>
      </c>
    </row>
    <row r="4" spans="1:12" x14ac:dyDescent="0.25">
      <c r="A4" t="s">
        <v>5</v>
      </c>
      <c r="B4">
        <v>12</v>
      </c>
      <c r="C4">
        <v>6</v>
      </c>
      <c r="D4" s="180">
        <f>Tabela15817[[#This Row],[GOLS PRÓ]]-Tabela15817[[#This Row],[GOLS CONTRA]]</f>
        <v>6</v>
      </c>
      <c r="F4" t="s">
        <v>51</v>
      </c>
      <c r="G4" t="s">
        <v>232</v>
      </c>
      <c r="H4">
        <v>4</v>
      </c>
      <c r="J4" t="s">
        <v>229</v>
      </c>
      <c r="K4">
        <v>3</v>
      </c>
      <c r="L4">
        <v>0</v>
      </c>
    </row>
    <row r="5" spans="1:12" x14ac:dyDescent="0.25">
      <c r="A5" t="s">
        <v>229</v>
      </c>
      <c r="B5">
        <v>15</v>
      </c>
      <c r="C5">
        <v>13</v>
      </c>
      <c r="D5" s="180">
        <f>Tabela15817[[#This Row],[GOLS PRÓ]]-Tabela15817[[#This Row],[GOLS CONTRA]]</f>
        <v>2</v>
      </c>
      <c r="F5" t="s">
        <v>5</v>
      </c>
      <c r="G5" t="s">
        <v>255</v>
      </c>
      <c r="H5">
        <v>3</v>
      </c>
      <c r="J5" t="s">
        <v>44</v>
      </c>
      <c r="K5">
        <v>3</v>
      </c>
      <c r="L5">
        <v>1</v>
      </c>
    </row>
    <row r="6" spans="1:12" x14ac:dyDescent="0.25">
      <c r="A6" t="s">
        <v>44</v>
      </c>
      <c r="B6">
        <v>11</v>
      </c>
      <c r="C6">
        <v>10</v>
      </c>
      <c r="D6">
        <f>Tabela15817[[#This Row],[GOLS PRÓ]]-Tabela15817[[#This Row],[GOLS CONTRA]]</f>
        <v>1</v>
      </c>
      <c r="F6" t="s">
        <v>12</v>
      </c>
      <c r="G6" t="s">
        <v>251</v>
      </c>
      <c r="H6">
        <v>3</v>
      </c>
      <c r="J6" t="s">
        <v>5</v>
      </c>
      <c r="K6">
        <v>2</v>
      </c>
      <c r="L6">
        <v>1</v>
      </c>
    </row>
    <row r="7" spans="1:12" x14ac:dyDescent="0.25">
      <c r="A7" t="s">
        <v>20</v>
      </c>
      <c r="B7">
        <v>12</v>
      </c>
      <c r="C7">
        <v>14</v>
      </c>
      <c r="D7" s="180">
        <f>Tabela15817[[#This Row],[GOLS PRÓ]]-Tabela15817[[#This Row],[GOLS CONTRA]]</f>
        <v>-2</v>
      </c>
      <c r="F7" t="s">
        <v>12</v>
      </c>
      <c r="G7" t="s">
        <v>252</v>
      </c>
      <c r="H7">
        <v>3</v>
      </c>
      <c r="J7" t="s">
        <v>12</v>
      </c>
      <c r="K7">
        <v>1</v>
      </c>
      <c r="L7">
        <v>0</v>
      </c>
    </row>
    <row r="8" spans="1:12" x14ac:dyDescent="0.25">
      <c r="A8" t="s">
        <v>17</v>
      </c>
      <c r="B8">
        <v>9</v>
      </c>
      <c r="C8">
        <v>13</v>
      </c>
      <c r="D8">
        <f>Tabela15817[[#This Row],[GOLS PRÓ]]-Tabela15817[[#This Row],[GOLS CONTRA]]</f>
        <v>-4</v>
      </c>
      <c r="F8" t="s">
        <v>20</v>
      </c>
      <c r="G8" t="s">
        <v>245</v>
      </c>
      <c r="H8">
        <v>3</v>
      </c>
      <c r="J8" t="s">
        <v>7</v>
      </c>
      <c r="K8">
        <v>0</v>
      </c>
      <c r="L8">
        <v>0</v>
      </c>
    </row>
    <row r="9" spans="1:12" x14ac:dyDescent="0.25">
      <c r="A9" t="s">
        <v>7</v>
      </c>
      <c r="B9">
        <v>7</v>
      </c>
      <c r="C9">
        <v>12</v>
      </c>
      <c r="D9">
        <f>Tabela15817[[#This Row],[GOLS PRÓ]]-Tabela15817[[#This Row],[GOLS CONTRA]]</f>
        <v>-5</v>
      </c>
      <c r="F9" t="s">
        <v>51</v>
      </c>
      <c r="G9" t="s">
        <v>233</v>
      </c>
      <c r="H9">
        <v>3</v>
      </c>
      <c r="J9" t="s">
        <v>17</v>
      </c>
      <c r="K9">
        <v>0</v>
      </c>
      <c r="L9">
        <v>0</v>
      </c>
    </row>
    <row r="10" spans="1:12" x14ac:dyDescent="0.25">
      <c r="F10" t="s">
        <v>17</v>
      </c>
      <c r="G10" t="s">
        <v>158</v>
      </c>
      <c r="H10">
        <v>2</v>
      </c>
    </row>
    <row r="11" spans="1:12" x14ac:dyDescent="0.25">
      <c r="F11" t="s">
        <v>17</v>
      </c>
      <c r="G11" t="s">
        <v>241</v>
      </c>
      <c r="H11">
        <v>2</v>
      </c>
    </row>
    <row r="12" spans="1:12" x14ac:dyDescent="0.25">
      <c r="F12" t="s">
        <v>17</v>
      </c>
      <c r="G12" t="s">
        <v>243</v>
      </c>
      <c r="H12">
        <v>2</v>
      </c>
    </row>
    <row r="13" spans="1:12" x14ac:dyDescent="0.25">
      <c r="F13" t="s">
        <v>5</v>
      </c>
      <c r="G13" t="s">
        <v>237</v>
      </c>
      <c r="H13">
        <v>2</v>
      </c>
    </row>
    <row r="14" spans="1:12" x14ac:dyDescent="0.25">
      <c r="F14" t="s">
        <v>5</v>
      </c>
      <c r="G14" t="s">
        <v>154</v>
      </c>
      <c r="H14">
        <v>2</v>
      </c>
    </row>
    <row r="15" spans="1:12" x14ac:dyDescent="0.25">
      <c r="F15" t="s">
        <v>12</v>
      </c>
      <c r="G15" t="s">
        <v>250</v>
      </c>
      <c r="H15">
        <v>2</v>
      </c>
    </row>
    <row r="16" spans="1:12" x14ac:dyDescent="0.25">
      <c r="F16" t="s">
        <v>12</v>
      </c>
      <c r="G16" t="s">
        <v>259</v>
      </c>
      <c r="H16">
        <v>2</v>
      </c>
    </row>
    <row r="17" spans="6:8" x14ac:dyDescent="0.25">
      <c r="F17" t="s">
        <v>12</v>
      </c>
      <c r="G17" t="s">
        <v>271</v>
      </c>
      <c r="H17">
        <v>2</v>
      </c>
    </row>
    <row r="18" spans="6:8" x14ac:dyDescent="0.25">
      <c r="F18" t="s">
        <v>7</v>
      </c>
      <c r="G18" t="s">
        <v>240</v>
      </c>
      <c r="H18">
        <v>2</v>
      </c>
    </row>
    <row r="19" spans="6:8" x14ac:dyDescent="0.25">
      <c r="F19" t="s">
        <v>44</v>
      </c>
      <c r="G19" t="s">
        <v>131</v>
      </c>
      <c r="H19">
        <v>2</v>
      </c>
    </row>
    <row r="20" spans="6:8" x14ac:dyDescent="0.25">
      <c r="F20" t="s">
        <v>44</v>
      </c>
      <c r="G20" t="s">
        <v>279</v>
      </c>
      <c r="H20">
        <v>2</v>
      </c>
    </row>
    <row r="21" spans="6:8" x14ac:dyDescent="0.25">
      <c r="F21" t="s">
        <v>20</v>
      </c>
      <c r="G21" t="s">
        <v>246</v>
      </c>
      <c r="H21">
        <v>2</v>
      </c>
    </row>
    <row r="22" spans="6:8" x14ac:dyDescent="0.25">
      <c r="F22" t="s">
        <v>51</v>
      </c>
      <c r="G22" t="s">
        <v>280</v>
      </c>
      <c r="H22">
        <v>2</v>
      </c>
    </row>
    <row r="23" spans="6:8" x14ac:dyDescent="0.25">
      <c r="F23" t="s">
        <v>17</v>
      </c>
      <c r="G23" t="s">
        <v>242</v>
      </c>
      <c r="H23">
        <v>1</v>
      </c>
    </row>
    <row r="24" spans="6:8" x14ac:dyDescent="0.25">
      <c r="F24" t="s">
        <v>5</v>
      </c>
      <c r="G24" t="s">
        <v>238</v>
      </c>
      <c r="H24">
        <v>1</v>
      </c>
    </row>
    <row r="25" spans="6:8" x14ac:dyDescent="0.25">
      <c r="F25" t="s">
        <v>12</v>
      </c>
      <c r="G25" t="s">
        <v>256</v>
      </c>
      <c r="H25">
        <v>1</v>
      </c>
    </row>
    <row r="26" spans="6:8" x14ac:dyDescent="0.25">
      <c r="F26" t="s">
        <v>12</v>
      </c>
      <c r="G26" t="s">
        <v>257</v>
      </c>
      <c r="H26">
        <v>1</v>
      </c>
    </row>
    <row r="27" spans="6:8" x14ac:dyDescent="0.25">
      <c r="F27" t="s">
        <v>12</v>
      </c>
      <c r="G27" t="s">
        <v>258</v>
      </c>
      <c r="H27">
        <v>1</v>
      </c>
    </row>
    <row r="28" spans="6:8" x14ac:dyDescent="0.25">
      <c r="F28" t="s">
        <v>12</v>
      </c>
      <c r="G28" t="s">
        <v>281</v>
      </c>
      <c r="H28">
        <v>1</v>
      </c>
    </row>
    <row r="29" spans="6:8" x14ac:dyDescent="0.25">
      <c r="F29" t="s">
        <v>12</v>
      </c>
      <c r="G29" t="s">
        <v>282</v>
      </c>
      <c r="H29">
        <v>1</v>
      </c>
    </row>
    <row r="30" spans="6:8" x14ac:dyDescent="0.25">
      <c r="F30" t="s">
        <v>7</v>
      </c>
      <c r="G30" t="s">
        <v>239</v>
      </c>
      <c r="H30">
        <v>1</v>
      </c>
    </row>
    <row r="31" spans="6:8" x14ac:dyDescent="0.25">
      <c r="F31" t="s">
        <v>7</v>
      </c>
      <c r="G31" t="s">
        <v>248</v>
      </c>
      <c r="H31">
        <v>1</v>
      </c>
    </row>
    <row r="32" spans="6:8" x14ac:dyDescent="0.25">
      <c r="F32" t="s">
        <v>7</v>
      </c>
      <c r="G32" t="s">
        <v>249</v>
      </c>
      <c r="H32">
        <v>1</v>
      </c>
    </row>
    <row r="33" spans="6:8" x14ac:dyDescent="0.25">
      <c r="F33" t="s">
        <v>44</v>
      </c>
      <c r="G33" t="s">
        <v>234</v>
      </c>
      <c r="H33">
        <v>1</v>
      </c>
    </row>
    <row r="34" spans="6:8" x14ac:dyDescent="0.25">
      <c r="F34" t="s">
        <v>44</v>
      </c>
      <c r="G34" t="s">
        <v>235</v>
      </c>
      <c r="H34">
        <v>1</v>
      </c>
    </row>
    <row r="35" spans="6:8" x14ac:dyDescent="0.25">
      <c r="F35" t="s">
        <v>44</v>
      </c>
      <c r="G35" t="s">
        <v>236</v>
      </c>
      <c r="H35">
        <v>1</v>
      </c>
    </row>
    <row r="36" spans="6:8" x14ac:dyDescent="0.25">
      <c r="F36" t="s">
        <v>44</v>
      </c>
      <c r="G36" t="s">
        <v>283</v>
      </c>
      <c r="H36">
        <v>1</v>
      </c>
    </row>
    <row r="37" spans="6:8" x14ac:dyDescent="0.25">
      <c r="F37" t="s">
        <v>44</v>
      </c>
      <c r="G37" t="s">
        <v>284</v>
      </c>
      <c r="H37">
        <v>1</v>
      </c>
    </row>
    <row r="38" spans="6:8" x14ac:dyDescent="0.25">
      <c r="F38" t="s">
        <v>20</v>
      </c>
      <c r="G38" t="s">
        <v>285</v>
      </c>
      <c r="H38">
        <v>1</v>
      </c>
    </row>
    <row r="39" spans="6:8" x14ac:dyDescent="0.25">
      <c r="F39" t="s">
        <v>20</v>
      </c>
      <c r="G39" t="s">
        <v>286</v>
      </c>
      <c r="H39">
        <v>1</v>
      </c>
    </row>
    <row r="40" spans="6:8" x14ac:dyDescent="0.25">
      <c r="F40" t="s">
        <v>51</v>
      </c>
      <c r="G40" t="s">
        <v>230</v>
      </c>
      <c r="H40">
        <v>1</v>
      </c>
    </row>
    <row r="41" spans="6:8" x14ac:dyDescent="0.25">
      <c r="F41" t="s">
        <v>51</v>
      </c>
      <c r="G41" t="s">
        <v>231</v>
      </c>
      <c r="H41">
        <v>1</v>
      </c>
    </row>
    <row r="42" spans="6:8" x14ac:dyDescent="0.25">
      <c r="F42" t="s">
        <v>51</v>
      </c>
      <c r="G42" t="s">
        <v>247</v>
      </c>
      <c r="H42">
        <v>1</v>
      </c>
    </row>
    <row r="43" spans="6:8" x14ac:dyDescent="0.25">
      <c r="F43" t="s">
        <v>51</v>
      </c>
      <c r="G43" t="s">
        <v>253</v>
      </c>
      <c r="H43">
        <v>1</v>
      </c>
    </row>
    <row r="44" spans="6:8" x14ac:dyDescent="0.25">
      <c r="F44" t="s">
        <v>51</v>
      </c>
      <c r="G44" t="s">
        <v>254</v>
      </c>
      <c r="H44">
        <v>1</v>
      </c>
    </row>
    <row r="45" spans="6:8" x14ac:dyDescent="0.25">
      <c r="F45" t="s">
        <v>51</v>
      </c>
      <c r="G45" t="s">
        <v>287</v>
      </c>
      <c r="H45">
        <v>1</v>
      </c>
    </row>
  </sheetData>
  <sheetProtection algorithmName="SHA-512" hashValue="y16j+29n9D0Ic21oU1YUKAFsvZc4gWUO/RHA4296N5D6bFOJKfxnSHuL7ZWDrpfRauHLQXHvi3Kqsf0qg6IuVw==" saltValue="xBHrWd2HOjRIuu2ObT8a9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3"/>
  <sheetViews>
    <sheetView showGridLines="0" workbookViewId="0">
      <selection activeCell="E24" sqref="E24"/>
    </sheetView>
  </sheetViews>
  <sheetFormatPr defaultRowHeight="15" x14ac:dyDescent="0.25"/>
  <cols>
    <col min="2" max="2" width="34.140625" customWidth="1"/>
    <col min="3" max="3" width="9.42578125" bestFit="1" customWidth="1"/>
    <col min="4" max="4" width="12.28515625" bestFit="1" customWidth="1"/>
    <col min="5" max="5" width="52.28515625" customWidth="1"/>
  </cols>
  <sheetData>
    <row r="6" spans="2:5" x14ac:dyDescent="0.25">
      <c r="B6" s="182" t="s">
        <v>260</v>
      </c>
      <c r="C6" s="182" t="s">
        <v>90</v>
      </c>
      <c r="D6" s="182" t="s">
        <v>262</v>
      </c>
      <c r="E6" s="182" t="s">
        <v>261</v>
      </c>
    </row>
    <row r="7" spans="2:5" x14ac:dyDescent="0.25">
      <c r="B7" s="181" t="s">
        <v>263</v>
      </c>
      <c r="C7" s="184" t="s">
        <v>11</v>
      </c>
      <c r="D7" s="184" t="s">
        <v>264</v>
      </c>
      <c r="E7" s="184" t="s">
        <v>265</v>
      </c>
    </row>
    <row r="8" spans="2:5" x14ac:dyDescent="0.25">
      <c r="B8" s="181"/>
      <c r="C8" s="183"/>
      <c r="D8" s="183"/>
      <c r="E8" s="183"/>
    </row>
    <row r="9" spans="2:5" x14ac:dyDescent="0.25">
      <c r="B9" s="181"/>
      <c r="C9" s="183"/>
      <c r="D9" s="183"/>
      <c r="E9" s="183"/>
    </row>
    <row r="10" spans="2:5" x14ac:dyDescent="0.25">
      <c r="B10" s="181"/>
      <c r="C10" s="183"/>
      <c r="D10" s="183"/>
      <c r="E10" s="183"/>
    </row>
    <row r="11" spans="2:5" x14ac:dyDescent="0.25">
      <c r="B11" s="181"/>
      <c r="C11" s="183"/>
      <c r="D11" s="183"/>
      <c r="E11" s="183"/>
    </row>
    <row r="12" spans="2:5" x14ac:dyDescent="0.25">
      <c r="B12" s="181"/>
      <c r="C12" s="183"/>
      <c r="D12" s="183"/>
      <c r="E12" s="183"/>
    </row>
    <row r="13" spans="2:5" x14ac:dyDescent="0.25">
      <c r="B13" s="183"/>
      <c r="C13" s="183"/>
      <c r="D13" s="183"/>
      <c r="E13" s="183"/>
    </row>
  </sheetData>
  <sheetProtection algorithmName="SHA-512" hashValue="vi0E/79NF8bjmodHFVgg6EsywbR36+a2Ge+ELaCKKTv6P+JMBRg2bUQxgyGjRsvUn1LERSPZnp4WqAP87o6zfg==" saltValue="7XIWGcAA3z7CtBi1Z8S7e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58" t="s">
        <v>90</v>
      </c>
      <c r="D5" s="158" t="s">
        <v>91</v>
      </c>
      <c r="E5" s="158" t="s">
        <v>92</v>
      </c>
    </row>
    <row r="6" spans="2:5" x14ac:dyDescent="0.25">
      <c r="B6" s="158" t="s">
        <v>84</v>
      </c>
    </row>
    <row r="7" spans="2:5" x14ac:dyDescent="0.25">
      <c r="B7" s="158" t="s">
        <v>85</v>
      </c>
    </row>
    <row r="8" spans="2:5" x14ac:dyDescent="0.25">
      <c r="B8" s="158" t="s">
        <v>86</v>
      </c>
    </row>
    <row r="9" spans="2:5" x14ac:dyDescent="0.25">
      <c r="B9" s="158" t="s">
        <v>87</v>
      </c>
    </row>
    <row r="10" spans="2:5" x14ac:dyDescent="0.25">
      <c r="B10" s="158" t="s">
        <v>88</v>
      </c>
    </row>
    <row r="11" spans="2:5" x14ac:dyDescent="0.25">
      <c r="B11" s="158" t="s">
        <v>89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6" width="8.85546875" style="2" customWidth="1"/>
    <col min="7" max="7" width="8.85546875" style="2"/>
    <col min="8" max="8" width="12.140625" style="2" customWidth="1"/>
    <col min="9" max="9" width="11.140625" style="2" customWidth="1"/>
    <col min="10" max="10" width="8.85546875" style="2"/>
    <col min="11" max="11" width="12.5703125" style="193" customWidth="1"/>
    <col min="12" max="12" width="8.85546875" style="193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6384" width="8.85546875" style="2"/>
  </cols>
  <sheetData>
    <row r="1" spans="1:21" ht="13.35" customHeight="1" x14ac:dyDescent="0.4">
      <c r="C1" s="109"/>
      <c r="D1" s="109"/>
      <c r="E1" s="109"/>
      <c r="F1" s="109"/>
      <c r="G1" s="109"/>
      <c r="H1" s="109"/>
      <c r="I1" s="109"/>
      <c r="J1" s="109"/>
      <c r="K1" s="188"/>
      <c r="L1" s="188"/>
      <c r="M1" s="109"/>
      <c r="N1" s="109"/>
      <c r="O1" s="109"/>
      <c r="P1" s="109"/>
      <c r="Q1" s="109"/>
      <c r="R1" s="109"/>
      <c r="S1" s="109"/>
      <c r="T1" s="109"/>
    </row>
    <row r="2" spans="1:21" ht="13.35" customHeight="1" x14ac:dyDescent="0.4">
      <c r="F2" s="109"/>
      <c r="G2" s="109"/>
      <c r="H2" s="206" t="s">
        <v>54</v>
      </c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109"/>
      <c r="U2" s="109"/>
    </row>
    <row r="3" spans="1:21" ht="13.35" customHeight="1" x14ac:dyDescent="0.4">
      <c r="A3" s="109"/>
      <c r="B3" s="109"/>
      <c r="C3" s="109"/>
      <c r="D3" s="109"/>
      <c r="E3" s="109"/>
      <c r="F3" s="109"/>
      <c r="G3" s="109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109"/>
      <c r="U3" s="10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25" t="s">
        <v>7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26" t="s">
        <v>39</v>
      </c>
      <c r="P5" s="5">
        <v>4</v>
      </c>
      <c r="Q5" s="3" t="s">
        <v>7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52</v>
      </c>
      <c r="N6" s="127">
        <v>1</v>
      </c>
      <c r="O6" s="5"/>
      <c r="P6" s="7" t="s">
        <v>39</v>
      </c>
      <c r="Q6" s="5">
        <v>19</v>
      </c>
      <c r="R6" s="3" t="s">
        <v>7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56</v>
      </c>
      <c r="J7" s="6"/>
      <c r="K7" s="110"/>
      <c r="L7" s="110"/>
      <c r="M7" s="8">
        <v>12</v>
      </c>
      <c r="N7" s="128" t="s">
        <v>52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47</v>
      </c>
      <c r="I8" s="8">
        <v>23</v>
      </c>
      <c r="J8" s="4"/>
      <c r="M8" s="11"/>
      <c r="N8" s="126" t="s">
        <v>51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61</v>
      </c>
      <c r="J9" s="4"/>
      <c r="M9" s="12" t="s">
        <v>56</v>
      </c>
      <c r="N9" s="127"/>
      <c r="O9" s="13"/>
      <c r="P9" s="5">
        <v>5</v>
      </c>
      <c r="Q9" s="7" t="s">
        <v>51</v>
      </c>
      <c r="R9" s="10"/>
      <c r="S9" s="3" t="s">
        <v>55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28" t="s">
        <v>56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57</v>
      </c>
      <c r="G11" s="6"/>
      <c r="H11" s="11"/>
      <c r="I11" s="4"/>
      <c r="J11" s="4"/>
      <c r="M11" s="4"/>
      <c r="N11" s="126" t="s">
        <v>58</v>
      </c>
      <c r="R11" s="10"/>
      <c r="S11" s="10"/>
    </row>
    <row r="12" spans="1:21" x14ac:dyDescent="0.2">
      <c r="B12" s="4"/>
      <c r="C12" s="4"/>
      <c r="D12" s="4"/>
      <c r="E12" s="6" t="s">
        <v>59</v>
      </c>
      <c r="F12" s="8">
        <v>31</v>
      </c>
      <c r="G12" s="4"/>
      <c r="H12" s="11"/>
      <c r="I12" s="4"/>
      <c r="J12" s="4"/>
      <c r="M12" s="6" t="s">
        <v>58</v>
      </c>
      <c r="N12" s="127"/>
      <c r="O12" s="13"/>
      <c r="P12" s="5">
        <v>6</v>
      </c>
      <c r="Q12" s="3" t="s">
        <v>44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60</v>
      </c>
      <c r="G13" s="4"/>
      <c r="H13" s="11"/>
      <c r="I13" s="4"/>
      <c r="J13" s="4"/>
      <c r="K13" s="110" t="s">
        <v>11</v>
      </c>
      <c r="L13" s="110"/>
      <c r="M13" s="8">
        <v>13</v>
      </c>
      <c r="N13" s="128" t="s">
        <v>44</v>
      </c>
      <c r="O13" s="3"/>
      <c r="P13" s="7"/>
      <c r="Q13" s="5">
        <v>20</v>
      </c>
      <c r="R13" s="7" t="s">
        <v>44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39</v>
      </c>
      <c r="J14" s="6"/>
      <c r="K14" s="15">
        <v>16</v>
      </c>
      <c r="M14" s="11"/>
      <c r="N14" s="126" t="s">
        <v>61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39</v>
      </c>
      <c r="I15" s="8">
        <v>24</v>
      </c>
      <c r="J15" s="4"/>
      <c r="K15" s="111" t="s">
        <v>39</v>
      </c>
      <c r="M15" s="12" t="s">
        <v>11</v>
      </c>
      <c r="N15" s="127"/>
      <c r="O15" s="13"/>
      <c r="P15" s="5">
        <v>7</v>
      </c>
      <c r="Q15" s="7" t="s">
        <v>61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51</v>
      </c>
      <c r="J16" s="4"/>
      <c r="M16" s="4"/>
      <c r="N16" s="128" t="s">
        <v>11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25" t="s">
        <v>45</v>
      </c>
      <c r="O17" s="3"/>
      <c r="P17" s="3"/>
      <c r="S17" s="10"/>
      <c r="T17" s="10"/>
    </row>
    <row r="18" spans="2:20" x14ac:dyDescent="0.2">
      <c r="B18" s="4"/>
      <c r="C18" s="6" t="s">
        <v>62</v>
      </c>
      <c r="D18" s="6"/>
      <c r="E18" s="11"/>
      <c r="F18" s="4"/>
      <c r="G18" s="4"/>
      <c r="H18" s="4"/>
      <c r="I18" s="4"/>
      <c r="J18" s="4"/>
      <c r="M18" s="4"/>
      <c r="N18" s="126" t="s">
        <v>76</v>
      </c>
      <c r="P18" s="5">
        <v>8</v>
      </c>
      <c r="Q18" s="3" t="s">
        <v>76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17</v>
      </c>
      <c r="N19" s="127">
        <v>2</v>
      </c>
      <c r="O19" s="5"/>
      <c r="P19" s="7" t="s">
        <v>76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63</v>
      </c>
      <c r="D20" s="4"/>
      <c r="E20" s="11"/>
      <c r="F20" s="4"/>
      <c r="G20" s="4"/>
      <c r="H20" s="4"/>
      <c r="I20" s="4"/>
      <c r="J20" s="4"/>
      <c r="K20" s="110" t="s">
        <v>17</v>
      </c>
      <c r="L20" s="110"/>
      <c r="M20" s="8">
        <v>14</v>
      </c>
      <c r="N20" s="128" t="s">
        <v>17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17</v>
      </c>
      <c r="J21" s="6"/>
      <c r="K21" s="15">
        <v>17</v>
      </c>
      <c r="M21" s="11"/>
      <c r="N21" s="126" t="s">
        <v>1</v>
      </c>
      <c r="Q21" s="10"/>
      <c r="R21" s="10"/>
      <c r="S21" s="7" t="s">
        <v>64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65</v>
      </c>
      <c r="I22" s="8">
        <v>25</v>
      </c>
      <c r="J22" s="4"/>
      <c r="K22" s="111" t="s">
        <v>66</v>
      </c>
      <c r="M22" s="120" t="s">
        <v>78</v>
      </c>
      <c r="N22" s="12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266</v>
      </c>
      <c r="J23" s="4"/>
      <c r="M23" s="4"/>
      <c r="N23" s="129" t="s">
        <v>78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25" t="s">
        <v>66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67</v>
      </c>
      <c r="G25" s="6"/>
      <c r="H25" s="11"/>
      <c r="I25" s="4"/>
      <c r="J25" s="4"/>
      <c r="M25" s="4"/>
      <c r="N25" s="126" t="s">
        <v>26</v>
      </c>
      <c r="P25" s="5">
        <v>10</v>
      </c>
      <c r="Q25" s="3" t="s">
        <v>12</v>
      </c>
      <c r="R25" s="10"/>
      <c r="T25" s="10"/>
    </row>
    <row r="26" spans="2:20" x14ac:dyDescent="0.2">
      <c r="B26" s="11"/>
      <c r="C26" s="4"/>
      <c r="D26" s="4"/>
      <c r="E26" s="12" t="s">
        <v>68</v>
      </c>
      <c r="F26" s="8">
        <v>32</v>
      </c>
      <c r="G26" s="4"/>
      <c r="H26" s="11"/>
      <c r="I26" s="4"/>
      <c r="J26" s="4"/>
      <c r="M26" s="6" t="s">
        <v>26</v>
      </c>
      <c r="N26" s="127">
        <v>3</v>
      </c>
      <c r="O26" s="5"/>
      <c r="P26" s="7" t="s">
        <v>12</v>
      </c>
      <c r="Q26" s="5">
        <v>22</v>
      </c>
      <c r="R26" s="7" t="s">
        <v>12</v>
      </c>
      <c r="T26" s="10"/>
    </row>
    <row r="27" spans="2:20" x14ac:dyDescent="0.2">
      <c r="B27" s="11"/>
      <c r="C27" s="4"/>
      <c r="D27" s="4"/>
      <c r="E27" s="4"/>
      <c r="F27" s="12" t="s">
        <v>69</v>
      </c>
      <c r="G27" s="4"/>
      <c r="H27" s="11"/>
      <c r="I27" s="4"/>
      <c r="J27" s="4"/>
      <c r="K27" s="110" t="s">
        <v>26</v>
      </c>
      <c r="L27" s="110"/>
      <c r="M27" s="8">
        <v>15</v>
      </c>
      <c r="N27" s="128" t="s">
        <v>12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26</v>
      </c>
      <c r="J28" s="6"/>
      <c r="K28" s="15">
        <v>18</v>
      </c>
      <c r="M28" s="11"/>
      <c r="N28" s="145" t="s">
        <v>78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70</v>
      </c>
      <c r="I29" s="8">
        <v>26</v>
      </c>
      <c r="J29" s="4"/>
      <c r="K29" s="111" t="s">
        <v>45</v>
      </c>
      <c r="M29" s="120" t="s">
        <v>78</v>
      </c>
      <c r="N29" s="127"/>
      <c r="O29" s="13"/>
      <c r="P29" s="5">
        <v>11</v>
      </c>
      <c r="Q29" s="7" t="s">
        <v>71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76</v>
      </c>
      <c r="J30" s="4"/>
      <c r="M30" s="4"/>
      <c r="N30" s="128" t="s">
        <v>71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26"/>
      <c r="T31" s="10"/>
    </row>
    <row r="32" spans="2:20" x14ac:dyDescent="0.2">
      <c r="B32" s="14"/>
      <c r="M32" s="4"/>
      <c r="N32" s="126" t="s">
        <v>72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10"/>
      <c r="L33" s="110"/>
      <c r="M33" s="3"/>
      <c r="N33" s="127">
        <v>36</v>
      </c>
      <c r="O33" s="13"/>
      <c r="P33" s="5"/>
      <c r="Q33" s="3"/>
      <c r="R33" s="3"/>
      <c r="S33" s="3"/>
      <c r="T33" s="7"/>
    </row>
    <row r="34" spans="2:21" x14ac:dyDescent="0.2">
      <c r="N34" s="128" t="s">
        <v>73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15" t="s">
        <v>29</v>
      </c>
      <c r="I37" s="215"/>
      <c r="J37" s="185" t="s">
        <v>30</v>
      </c>
      <c r="K37" s="185" t="s">
        <v>31</v>
      </c>
      <c r="L37" s="185" t="s">
        <v>32</v>
      </c>
      <c r="M37" s="213" t="s">
        <v>33</v>
      </c>
      <c r="N37" s="214"/>
      <c r="O37" s="185" t="s">
        <v>34</v>
      </c>
      <c r="P37" s="185" t="s">
        <v>35</v>
      </c>
      <c r="Q37" s="185" t="s">
        <v>34</v>
      </c>
      <c r="R37" s="213" t="s">
        <v>33</v>
      </c>
      <c r="S37" s="214"/>
    </row>
    <row r="38" spans="2:21" s="126" customFormat="1" ht="15" customHeight="1" thickBot="1" x14ac:dyDescent="0.25">
      <c r="B38" s="144"/>
      <c r="C38" s="144"/>
      <c r="D38" s="144"/>
      <c r="E38" s="144"/>
      <c r="F38" s="144"/>
      <c r="G38" s="146"/>
      <c r="H38" s="212" t="s">
        <v>74</v>
      </c>
      <c r="I38" s="212"/>
      <c r="J38" s="186">
        <v>1</v>
      </c>
      <c r="K38" s="175">
        <v>44688</v>
      </c>
      <c r="L38" s="176">
        <v>0.5625</v>
      </c>
      <c r="M38" s="204" t="str">
        <f>N5</f>
        <v>YANMAR</v>
      </c>
      <c r="N38" s="205"/>
      <c r="O38" s="177">
        <v>6</v>
      </c>
      <c r="P38" s="177" t="s">
        <v>35</v>
      </c>
      <c r="Q38" s="177">
        <v>3</v>
      </c>
      <c r="R38" s="204" t="str">
        <f>N7</f>
        <v>INNARA</v>
      </c>
      <c r="S38" s="205"/>
    </row>
    <row r="39" spans="2:21" ht="15" customHeight="1" thickBot="1" x14ac:dyDescent="0.25">
      <c r="E39" s="126"/>
      <c r="F39" s="126"/>
      <c r="G39" s="126"/>
      <c r="H39" s="212" t="s">
        <v>74</v>
      </c>
      <c r="I39" s="212"/>
      <c r="J39" s="186">
        <v>2</v>
      </c>
      <c r="K39" s="175">
        <v>44688</v>
      </c>
      <c r="L39" s="176">
        <v>0.625</v>
      </c>
      <c r="M39" s="204" t="str">
        <f>N18</f>
        <v>PW</v>
      </c>
      <c r="N39" s="205"/>
      <c r="O39" s="177">
        <v>8</v>
      </c>
      <c r="P39" s="177" t="s">
        <v>35</v>
      </c>
      <c r="Q39" s="177">
        <v>2</v>
      </c>
      <c r="R39" s="204" t="str">
        <f>N20</f>
        <v>ELDOR</v>
      </c>
      <c r="S39" s="205"/>
      <c r="T39" s="126"/>
      <c r="U39" s="126"/>
    </row>
    <row r="40" spans="2:21" s="126" customFormat="1" ht="15" customHeight="1" thickBot="1" x14ac:dyDescent="0.25">
      <c r="H40" s="212" t="s">
        <v>74</v>
      </c>
      <c r="I40" s="212"/>
      <c r="J40" s="186">
        <v>3</v>
      </c>
      <c r="K40" s="175">
        <v>44688</v>
      </c>
      <c r="L40" s="176">
        <v>0.67708333333333337</v>
      </c>
      <c r="M40" s="204" t="str">
        <f>N25</f>
        <v>SCHOTT</v>
      </c>
      <c r="N40" s="205"/>
      <c r="O40" s="177">
        <v>4</v>
      </c>
      <c r="P40" s="177" t="s">
        <v>35</v>
      </c>
      <c r="Q40" s="177">
        <v>5</v>
      </c>
      <c r="R40" s="204" t="str">
        <f>N27</f>
        <v>JOHN DEERE</v>
      </c>
      <c r="S40" s="205"/>
    </row>
    <row r="41" spans="2:21" ht="15" customHeight="1" thickBot="1" x14ac:dyDescent="0.25">
      <c r="E41" s="126"/>
      <c r="F41" s="126"/>
      <c r="G41" s="126"/>
      <c r="H41" s="212" t="s">
        <v>74</v>
      </c>
      <c r="I41" s="212"/>
      <c r="J41" s="186">
        <v>4</v>
      </c>
      <c r="K41" s="175">
        <v>44695</v>
      </c>
      <c r="L41" s="176">
        <v>0.5625</v>
      </c>
      <c r="M41" s="204" t="str">
        <f>N4</f>
        <v>MIBA</v>
      </c>
      <c r="N41" s="205"/>
      <c r="O41" s="177">
        <v>8</v>
      </c>
      <c r="P41" s="177" t="s">
        <v>35</v>
      </c>
      <c r="Q41" s="177">
        <v>6</v>
      </c>
      <c r="R41" s="204" t="str">
        <f>P6</f>
        <v>YANMAR</v>
      </c>
      <c r="S41" s="205"/>
      <c r="T41" s="126"/>
      <c r="U41" s="126"/>
    </row>
    <row r="42" spans="2:21" s="126" customFormat="1" ht="15" customHeight="1" thickBot="1" x14ac:dyDescent="0.25">
      <c r="H42" s="212" t="s">
        <v>74</v>
      </c>
      <c r="I42" s="212"/>
      <c r="J42" s="186">
        <v>5</v>
      </c>
      <c r="K42" s="175">
        <v>44695</v>
      </c>
      <c r="L42" s="176">
        <v>0.625</v>
      </c>
      <c r="M42" s="204" t="str">
        <f>N8</f>
        <v>SINGER</v>
      </c>
      <c r="N42" s="205"/>
      <c r="O42" s="177">
        <v>3</v>
      </c>
      <c r="P42" s="177" t="s">
        <v>35</v>
      </c>
      <c r="Q42" s="177">
        <v>1</v>
      </c>
      <c r="R42" s="204" t="str">
        <f>N10</f>
        <v>SEW - B</v>
      </c>
      <c r="S42" s="205"/>
    </row>
    <row r="43" spans="2:21" ht="15" customHeight="1" thickBot="1" x14ac:dyDescent="0.25">
      <c r="E43" s="126"/>
      <c r="F43" s="126"/>
      <c r="G43" s="126"/>
      <c r="H43" s="212" t="s">
        <v>74</v>
      </c>
      <c r="I43" s="212"/>
      <c r="J43" s="186">
        <v>6</v>
      </c>
      <c r="K43" s="175">
        <v>44695</v>
      </c>
      <c r="L43" s="176">
        <v>0.67708333333333337</v>
      </c>
      <c r="M43" s="204" t="str">
        <f>N11</f>
        <v>FUJI</v>
      </c>
      <c r="N43" s="205"/>
      <c r="O43" s="177">
        <v>5</v>
      </c>
      <c r="P43" s="177" t="s">
        <v>35</v>
      </c>
      <c r="Q43" s="177">
        <v>7</v>
      </c>
      <c r="R43" s="204" t="str">
        <f>N13</f>
        <v>PECVAL</v>
      </c>
      <c r="S43" s="205"/>
      <c r="T43" s="126"/>
      <c r="U43" s="126"/>
    </row>
    <row r="44" spans="2:21" ht="15" customHeight="1" thickBot="1" x14ac:dyDescent="0.25">
      <c r="E44" s="126"/>
      <c r="F44" s="126"/>
      <c r="G44" s="126"/>
      <c r="H44" s="212" t="s">
        <v>74</v>
      </c>
      <c r="I44" s="212"/>
      <c r="J44" s="186">
        <v>7</v>
      </c>
      <c r="K44" s="175">
        <v>44702</v>
      </c>
      <c r="L44" s="176">
        <v>0.5625</v>
      </c>
      <c r="M44" s="204" t="str">
        <f>N14</f>
        <v>RECONDITEC</v>
      </c>
      <c r="N44" s="205"/>
      <c r="O44" s="177">
        <v>3</v>
      </c>
      <c r="P44" s="177" t="s">
        <v>35</v>
      </c>
      <c r="Q44" s="177">
        <v>2</v>
      </c>
      <c r="R44" s="204" t="str">
        <f>N16</f>
        <v>TKL</v>
      </c>
      <c r="S44" s="205"/>
      <c r="T44" s="126"/>
      <c r="U44" s="126"/>
    </row>
    <row r="45" spans="2:21" ht="15" customHeight="1" thickBot="1" x14ac:dyDescent="0.25">
      <c r="E45" s="126"/>
      <c r="F45" s="126"/>
      <c r="G45" s="126"/>
      <c r="H45" s="212" t="s">
        <v>74</v>
      </c>
      <c r="I45" s="212"/>
      <c r="J45" s="186">
        <v>8</v>
      </c>
      <c r="K45" s="175">
        <v>44702</v>
      </c>
      <c r="L45" s="176">
        <v>0.625</v>
      </c>
      <c r="M45" s="204" t="str">
        <f>N17</f>
        <v>CIPEC</v>
      </c>
      <c r="N45" s="205"/>
      <c r="O45" s="177">
        <v>1</v>
      </c>
      <c r="P45" s="177" t="s">
        <v>35</v>
      </c>
      <c r="Q45" s="177">
        <v>6</v>
      </c>
      <c r="R45" s="204" t="str">
        <f>P19</f>
        <v>PW</v>
      </c>
      <c r="S45" s="205"/>
      <c r="T45" s="126"/>
      <c r="U45" s="126"/>
    </row>
    <row r="46" spans="2:21" ht="15" customHeight="1" thickBot="1" x14ac:dyDescent="0.25">
      <c r="E46" s="126"/>
      <c r="F46" s="126"/>
      <c r="G46" s="126"/>
      <c r="H46" s="212" t="s">
        <v>74</v>
      </c>
      <c r="I46" s="212"/>
      <c r="J46" s="186">
        <v>9</v>
      </c>
      <c r="K46" s="123"/>
      <c r="L46" s="124"/>
      <c r="M46" s="204" t="str">
        <f>N21</f>
        <v>BENTELER</v>
      </c>
      <c r="N46" s="205"/>
      <c r="O46" s="177">
        <v>2</v>
      </c>
      <c r="P46" s="177" t="s">
        <v>35</v>
      </c>
      <c r="Q46" s="177">
        <v>0</v>
      </c>
      <c r="R46" s="209" t="str">
        <f>N23</f>
        <v>DESISTÊNCIA</v>
      </c>
      <c r="S46" s="210"/>
      <c r="T46" s="126"/>
      <c r="U46" s="126"/>
    </row>
    <row r="47" spans="2:21" ht="15" customHeight="1" thickBot="1" x14ac:dyDescent="0.25">
      <c r="E47" s="126"/>
      <c r="F47" s="126"/>
      <c r="G47" s="126"/>
      <c r="H47" s="212" t="s">
        <v>74</v>
      </c>
      <c r="I47" s="212"/>
      <c r="J47" s="186">
        <v>10</v>
      </c>
      <c r="K47" s="175">
        <v>44709</v>
      </c>
      <c r="L47" s="176">
        <v>0.5625</v>
      </c>
      <c r="M47" s="204" t="str">
        <f>N24</f>
        <v>DAL COMANDOS</v>
      </c>
      <c r="N47" s="205"/>
      <c r="O47" s="177">
        <v>0</v>
      </c>
      <c r="P47" s="177" t="s">
        <v>35</v>
      </c>
      <c r="Q47" s="177">
        <v>8</v>
      </c>
      <c r="R47" s="204" t="str">
        <f>P26</f>
        <v>JOHN DEERE</v>
      </c>
      <c r="S47" s="205"/>
      <c r="T47" s="126"/>
      <c r="U47" s="126"/>
    </row>
    <row r="48" spans="2:21" ht="15" customHeight="1" thickBot="1" x14ac:dyDescent="0.25">
      <c r="E48" s="126"/>
      <c r="F48" s="126"/>
      <c r="G48" s="126"/>
      <c r="H48" s="212" t="s">
        <v>74</v>
      </c>
      <c r="I48" s="212"/>
      <c r="J48" s="186">
        <v>11</v>
      </c>
      <c r="K48" s="123">
        <v>44709</v>
      </c>
      <c r="L48" s="124">
        <v>0.625</v>
      </c>
      <c r="M48" s="209" t="str">
        <f>N28</f>
        <v>DESISTÊNCIA</v>
      </c>
      <c r="N48" s="210"/>
      <c r="O48" s="177">
        <v>0</v>
      </c>
      <c r="P48" s="177" t="s">
        <v>35</v>
      </c>
      <c r="Q48" s="177">
        <v>2</v>
      </c>
      <c r="R48" s="204" t="str">
        <f>N30</f>
        <v>SEW - A</v>
      </c>
      <c r="S48" s="205"/>
      <c r="T48" s="126"/>
      <c r="U48" s="126"/>
    </row>
    <row r="49" spans="5:21" ht="15" customHeight="1" thickBot="1" x14ac:dyDescent="0.25">
      <c r="E49" s="126"/>
      <c r="F49" s="126"/>
      <c r="G49" s="126"/>
      <c r="H49" s="212" t="s">
        <v>74</v>
      </c>
      <c r="I49" s="212"/>
      <c r="J49" s="186">
        <v>12</v>
      </c>
      <c r="K49" s="175">
        <v>44709</v>
      </c>
      <c r="L49" s="176">
        <v>0.625</v>
      </c>
      <c r="M49" s="204" t="str">
        <f>M6</f>
        <v>INNARA</v>
      </c>
      <c r="N49" s="205"/>
      <c r="O49" s="177" t="s">
        <v>79</v>
      </c>
      <c r="P49" s="177" t="s">
        <v>35</v>
      </c>
      <c r="Q49" s="177" t="s">
        <v>80</v>
      </c>
      <c r="R49" s="204" t="str">
        <f>M9</f>
        <v>SEW - B</v>
      </c>
      <c r="S49" s="205"/>
      <c r="T49" s="126"/>
      <c r="U49" s="126"/>
    </row>
    <row r="50" spans="5:21" ht="15" customHeight="1" thickBot="1" x14ac:dyDescent="0.25">
      <c r="E50" s="126"/>
      <c r="F50" s="126"/>
      <c r="G50" s="126"/>
      <c r="H50" s="212" t="s">
        <v>74</v>
      </c>
      <c r="I50" s="212"/>
      <c r="J50" s="186">
        <v>13</v>
      </c>
      <c r="K50" s="175">
        <v>44716</v>
      </c>
      <c r="L50" s="176">
        <v>0.5625</v>
      </c>
      <c r="M50" s="204" t="str">
        <f>M12</f>
        <v>FUJI</v>
      </c>
      <c r="N50" s="205"/>
      <c r="O50" s="177">
        <v>3</v>
      </c>
      <c r="P50" s="177" t="s">
        <v>35</v>
      </c>
      <c r="Q50" s="177">
        <v>5</v>
      </c>
      <c r="R50" s="204" t="str">
        <f>M15</f>
        <v>TKL</v>
      </c>
      <c r="S50" s="205"/>
      <c r="T50" s="126"/>
      <c r="U50" s="126"/>
    </row>
    <row r="51" spans="5:21" ht="15" customHeight="1" thickBot="1" x14ac:dyDescent="0.25">
      <c r="E51" s="126"/>
      <c r="F51" s="126"/>
      <c r="G51" s="126"/>
      <c r="H51" s="212" t="s">
        <v>74</v>
      </c>
      <c r="I51" s="212"/>
      <c r="J51" s="186">
        <v>14</v>
      </c>
      <c r="K51" s="137"/>
      <c r="L51" s="137"/>
      <c r="M51" s="204" t="str">
        <f>M19</f>
        <v>ELDOR</v>
      </c>
      <c r="N51" s="205"/>
      <c r="O51" s="177">
        <v>0</v>
      </c>
      <c r="P51" s="177" t="s">
        <v>35</v>
      </c>
      <c r="Q51" s="177">
        <v>2</v>
      </c>
      <c r="R51" s="209" t="str">
        <f>M22</f>
        <v>DESISTÊNCIA</v>
      </c>
      <c r="S51" s="210"/>
    </row>
    <row r="52" spans="5:21" ht="15" customHeight="1" thickBot="1" x14ac:dyDescent="0.25">
      <c r="G52" s="126"/>
      <c r="H52" s="212" t="s">
        <v>74</v>
      </c>
      <c r="I52" s="212"/>
      <c r="J52" s="186">
        <v>15</v>
      </c>
      <c r="K52" s="123"/>
      <c r="L52" s="124"/>
      <c r="M52" s="204" t="str">
        <f>M26</f>
        <v>SCHOTT</v>
      </c>
      <c r="N52" s="205"/>
      <c r="O52" s="177">
        <v>2</v>
      </c>
      <c r="P52" s="177" t="s">
        <v>35</v>
      </c>
      <c r="Q52" s="177">
        <v>0</v>
      </c>
      <c r="R52" s="209" t="str">
        <f>M29</f>
        <v>DESISTÊNCIA</v>
      </c>
      <c r="S52" s="210"/>
    </row>
    <row r="53" spans="5:21" ht="15" customHeight="1" thickBot="1" x14ac:dyDescent="0.25">
      <c r="G53" s="126"/>
      <c r="H53" s="212" t="s">
        <v>74</v>
      </c>
      <c r="I53" s="212"/>
      <c r="J53" s="186">
        <v>16</v>
      </c>
      <c r="K53" s="175">
        <v>44723</v>
      </c>
      <c r="L53" s="176">
        <v>0.5625</v>
      </c>
      <c r="M53" s="204" t="str">
        <f>K13</f>
        <v>TKL</v>
      </c>
      <c r="N53" s="205"/>
      <c r="O53" s="177">
        <v>4</v>
      </c>
      <c r="P53" s="177" t="s">
        <v>35</v>
      </c>
      <c r="Q53" s="177">
        <v>8</v>
      </c>
      <c r="R53" s="204" t="str">
        <f>K15</f>
        <v>YANMAR</v>
      </c>
      <c r="S53" s="205"/>
    </row>
    <row r="54" spans="5:21" ht="15" customHeight="1" thickBot="1" x14ac:dyDescent="0.25">
      <c r="G54" s="126"/>
      <c r="H54" s="212" t="s">
        <v>74</v>
      </c>
      <c r="I54" s="212"/>
      <c r="J54" s="186">
        <v>17</v>
      </c>
      <c r="K54" s="175">
        <v>44716</v>
      </c>
      <c r="L54" s="176">
        <v>0.625</v>
      </c>
      <c r="M54" s="204" t="str">
        <f>K20</f>
        <v>ELDOR</v>
      </c>
      <c r="N54" s="205"/>
      <c r="O54" s="177">
        <v>3</v>
      </c>
      <c r="P54" s="177" t="s">
        <v>35</v>
      </c>
      <c r="Q54" s="177">
        <v>1</v>
      </c>
      <c r="R54" s="204" t="str">
        <f>K22</f>
        <v>DAL COMANDOS</v>
      </c>
      <c r="S54" s="205"/>
    </row>
    <row r="55" spans="5:21" ht="15" customHeight="1" thickBot="1" x14ac:dyDescent="0.25">
      <c r="G55" s="126"/>
      <c r="H55" s="212" t="s">
        <v>74</v>
      </c>
      <c r="I55" s="212"/>
      <c r="J55" s="186">
        <v>18</v>
      </c>
      <c r="K55" s="175">
        <v>44723</v>
      </c>
      <c r="L55" s="176">
        <v>0.625</v>
      </c>
      <c r="M55" s="204" t="str">
        <f>K27</f>
        <v>SCHOTT</v>
      </c>
      <c r="N55" s="205"/>
      <c r="O55" s="177">
        <v>13</v>
      </c>
      <c r="P55" s="177" t="s">
        <v>35</v>
      </c>
      <c r="Q55" s="177">
        <v>2</v>
      </c>
      <c r="R55" s="204" t="str">
        <f>K29</f>
        <v>CIPEC</v>
      </c>
      <c r="S55" s="205"/>
    </row>
    <row r="56" spans="5:21" ht="15" customHeight="1" thickBot="1" x14ac:dyDescent="0.25">
      <c r="G56" s="126"/>
      <c r="H56" s="212" t="s">
        <v>74</v>
      </c>
      <c r="I56" s="212"/>
      <c r="J56" s="186">
        <v>19</v>
      </c>
      <c r="K56" s="175">
        <v>44723</v>
      </c>
      <c r="L56" s="176">
        <v>0.67708333333333337</v>
      </c>
      <c r="M56" s="204" t="str">
        <f>Q5</f>
        <v>MIBA</v>
      </c>
      <c r="N56" s="205"/>
      <c r="O56" s="177">
        <v>4</v>
      </c>
      <c r="P56" s="177" t="s">
        <v>35</v>
      </c>
      <c r="Q56" s="177">
        <v>1</v>
      </c>
      <c r="R56" s="204" t="str">
        <f>Q9</f>
        <v>SINGER</v>
      </c>
      <c r="S56" s="205"/>
    </row>
    <row r="57" spans="5:21" ht="15" customHeight="1" thickBot="1" x14ac:dyDescent="0.25">
      <c r="G57" s="126"/>
      <c r="H57" s="212" t="s">
        <v>74</v>
      </c>
      <c r="I57" s="212"/>
      <c r="J57" s="186">
        <v>20</v>
      </c>
      <c r="K57" s="175">
        <v>44737</v>
      </c>
      <c r="L57" s="176">
        <v>0.5625</v>
      </c>
      <c r="M57" s="204" t="str">
        <f>Q12</f>
        <v>PECVAL</v>
      </c>
      <c r="N57" s="205"/>
      <c r="O57" s="177">
        <v>4</v>
      </c>
      <c r="P57" s="177" t="s">
        <v>35</v>
      </c>
      <c r="Q57" s="177">
        <v>3</v>
      </c>
      <c r="R57" s="204" t="str">
        <f>Q15</f>
        <v>RECONDITEC</v>
      </c>
      <c r="S57" s="205"/>
    </row>
    <row r="58" spans="5:21" ht="15" customHeight="1" thickBot="1" x14ac:dyDescent="0.25">
      <c r="G58" s="126"/>
      <c r="H58" s="212" t="s">
        <v>74</v>
      </c>
      <c r="I58" s="212"/>
      <c r="J58" s="186">
        <v>21</v>
      </c>
      <c r="K58" s="175">
        <v>44716</v>
      </c>
      <c r="L58" s="176">
        <v>0.67708333333333337</v>
      </c>
      <c r="M58" s="204" t="str">
        <f>Q18</f>
        <v>PW</v>
      </c>
      <c r="N58" s="205"/>
      <c r="O58" s="177">
        <v>0</v>
      </c>
      <c r="P58" s="177" t="s">
        <v>35</v>
      </c>
      <c r="Q58" s="177">
        <v>7</v>
      </c>
      <c r="R58" s="204" t="str">
        <f>Q22</f>
        <v>BENTELER</v>
      </c>
      <c r="S58" s="205"/>
    </row>
    <row r="59" spans="5:21" ht="15" customHeight="1" thickBot="1" x14ac:dyDescent="0.25">
      <c r="G59" s="126"/>
      <c r="H59" s="212" t="s">
        <v>74</v>
      </c>
      <c r="I59" s="212"/>
      <c r="J59" s="186">
        <v>22</v>
      </c>
      <c r="K59" s="175">
        <v>44737</v>
      </c>
      <c r="L59" s="176">
        <v>0.625</v>
      </c>
      <c r="M59" s="204" t="str">
        <f>Q25</f>
        <v>JOHN DEERE</v>
      </c>
      <c r="N59" s="205"/>
      <c r="O59" s="177">
        <v>8</v>
      </c>
      <c r="P59" s="177" t="s">
        <v>35</v>
      </c>
      <c r="Q59" s="177">
        <v>3</v>
      </c>
      <c r="R59" s="204" t="str">
        <f>Q29</f>
        <v>SEW - A</v>
      </c>
      <c r="S59" s="205"/>
    </row>
    <row r="60" spans="5:21" ht="15" customHeight="1" thickBot="1" x14ac:dyDescent="0.25">
      <c r="H60" s="261" t="s">
        <v>74</v>
      </c>
      <c r="I60" s="261"/>
      <c r="J60" s="262">
        <v>23</v>
      </c>
      <c r="K60" s="263">
        <v>44744</v>
      </c>
      <c r="L60" s="264">
        <v>0.5625</v>
      </c>
      <c r="M60" s="265" t="str">
        <f>I7</f>
        <v>SEW - B</v>
      </c>
      <c r="N60" s="266"/>
      <c r="O60" s="267"/>
      <c r="P60" s="267" t="s">
        <v>35</v>
      </c>
      <c r="Q60" s="267"/>
      <c r="R60" s="265" t="s">
        <v>61</v>
      </c>
      <c r="S60" s="266"/>
    </row>
    <row r="61" spans="5:21" ht="15" customHeight="1" thickBot="1" x14ac:dyDescent="0.25">
      <c r="H61" s="212" t="s">
        <v>74</v>
      </c>
      <c r="I61" s="212"/>
      <c r="J61" s="186">
        <v>24</v>
      </c>
      <c r="K61" s="175">
        <v>44737</v>
      </c>
      <c r="L61" s="176">
        <v>0.67708333333333337</v>
      </c>
      <c r="M61" s="204" t="str">
        <f>I14</f>
        <v>YANMAR</v>
      </c>
      <c r="N61" s="205"/>
      <c r="O61" s="177">
        <v>5</v>
      </c>
      <c r="P61" s="177" t="s">
        <v>35</v>
      </c>
      <c r="Q61" s="177">
        <v>1</v>
      </c>
      <c r="R61" s="204" t="str">
        <f>I16</f>
        <v>SINGER</v>
      </c>
      <c r="S61" s="205"/>
    </row>
    <row r="62" spans="5:21" ht="15" customHeight="1" thickBot="1" x14ac:dyDescent="0.25">
      <c r="H62" s="261" t="s">
        <v>74</v>
      </c>
      <c r="I62" s="261"/>
      <c r="J62" s="262">
        <v>25</v>
      </c>
      <c r="K62" s="263">
        <v>44744</v>
      </c>
      <c r="L62" s="264">
        <v>0.625</v>
      </c>
      <c r="M62" s="265" t="str">
        <f>I21</f>
        <v>ELDOR</v>
      </c>
      <c r="N62" s="266"/>
      <c r="O62" s="267"/>
      <c r="P62" s="267" t="s">
        <v>35</v>
      </c>
      <c r="Q62" s="267"/>
      <c r="R62" s="265" t="s">
        <v>266</v>
      </c>
      <c r="S62" s="266"/>
    </row>
    <row r="63" spans="5:21" ht="15" customHeight="1" thickBot="1" x14ac:dyDescent="0.25">
      <c r="H63" s="261" t="s">
        <v>74</v>
      </c>
      <c r="I63" s="261"/>
      <c r="J63" s="262">
        <v>26</v>
      </c>
      <c r="K63" s="263">
        <v>44744</v>
      </c>
      <c r="L63" s="264">
        <v>0.67708333333333337</v>
      </c>
      <c r="M63" s="265" t="str">
        <f>I28</f>
        <v>SCHOTT</v>
      </c>
      <c r="N63" s="266"/>
      <c r="O63" s="267"/>
      <c r="P63" s="267" t="s">
        <v>35</v>
      </c>
      <c r="Q63" s="267"/>
      <c r="R63" s="265" t="str">
        <f>I30</f>
        <v>PW</v>
      </c>
      <c r="S63" s="266"/>
    </row>
    <row r="64" spans="5:21" ht="15" customHeight="1" thickBot="1" x14ac:dyDescent="0.25">
      <c r="H64" s="211" t="s">
        <v>74</v>
      </c>
      <c r="I64" s="211"/>
      <c r="J64" s="187">
        <v>27</v>
      </c>
      <c r="K64" s="130">
        <v>44751</v>
      </c>
      <c r="L64" s="131">
        <v>0.5625</v>
      </c>
      <c r="M64" s="207" t="str">
        <f>R6</f>
        <v>MIBA</v>
      </c>
      <c r="N64" s="208"/>
      <c r="O64" s="112"/>
      <c r="P64" s="112" t="s">
        <v>35</v>
      </c>
      <c r="Q64" s="112"/>
      <c r="R64" s="207" t="s">
        <v>44</v>
      </c>
      <c r="S64" s="208"/>
    </row>
    <row r="65" spans="8:19" ht="15" customHeight="1" thickBot="1" x14ac:dyDescent="0.25">
      <c r="H65" s="211" t="s">
        <v>74</v>
      </c>
      <c r="I65" s="211"/>
      <c r="J65" s="187">
        <v>28</v>
      </c>
      <c r="K65" s="130">
        <v>44751</v>
      </c>
      <c r="L65" s="131">
        <v>0.67708333333333337</v>
      </c>
      <c r="M65" s="207" t="str">
        <f>R19</f>
        <v>BENTELER</v>
      </c>
      <c r="N65" s="208"/>
      <c r="O65" s="112"/>
      <c r="P65" s="112" t="s">
        <v>35</v>
      </c>
      <c r="Q65" s="112"/>
      <c r="R65" s="207" t="s">
        <v>12</v>
      </c>
      <c r="S65" s="208"/>
    </row>
    <row r="66" spans="8:19" ht="15" customHeight="1" thickBot="1" x14ac:dyDescent="0.25">
      <c r="H66" s="211" t="s">
        <v>74</v>
      </c>
      <c r="I66" s="211"/>
      <c r="J66" s="187">
        <v>29</v>
      </c>
      <c r="K66" s="130">
        <v>44751</v>
      </c>
      <c r="L66" s="131">
        <v>0.625</v>
      </c>
      <c r="M66" s="207" t="str">
        <f>H8</f>
        <v>Vencedor 23</v>
      </c>
      <c r="N66" s="208"/>
      <c r="O66" s="112"/>
      <c r="P66" s="112" t="s">
        <v>35</v>
      </c>
      <c r="Q66" s="112"/>
      <c r="R66" s="207" t="s">
        <v>39</v>
      </c>
      <c r="S66" s="208"/>
    </row>
    <row r="67" spans="8:19" ht="15" customHeight="1" thickBot="1" x14ac:dyDescent="0.25">
      <c r="H67" s="211" t="s">
        <v>74</v>
      </c>
      <c r="I67" s="211"/>
      <c r="J67" s="187">
        <v>30</v>
      </c>
      <c r="K67" s="130">
        <v>44758</v>
      </c>
      <c r="L67" s="131">
        <v>0.60416666666666663</v>
      </c>
      <c r="M67" s="207" t="str">
        <f>H22</f>
        <v>Vencedor 25</v>
      </c>
      <c r="N67" s="208"/>
      <c r="O67" s="112"/>
      <c r="P67" s="112" t="s">
        <v>35</v>
      </c>
      <c r="Q67" s="112"/>
      <c r="R67" s="207" t="str">
        <f>H29</f>
        <v>Vencedor 26</v>
      </c>
      <c r="S67" s="208"/>
    </row>
    <row r="68" spans="8:19" ht="15" customHeight="1" thickBot="1" x14ac:dyDescent="0.25">
      <c r="H68" s="211" t="s">
        <v>74</v>
      </c>
      <c r="I68" s="211"/>
      <c r="J68" s="187">
        <v>31</v>
      </c>
      <c r="K68" s="130">
        <v>44758</v>
      </c>
      <c r="L68" s="131">
        <v>0.66666666666666663</v>
      </c>
      <c r="M68" s="207" t="str">
        <f>F11</f>
        <v>Vencedor 29</v>
      </c>
      <c r="N68" s="208"/>
      <c r="O68" s="112"/>
      <c r="P68" s="112" t="s">
        <v>35</v>
      </c>
      <c r="Q68" s="112"/>
      <c r="R68" s="207" t="str">
        <f>F13</f>
        <v>Perdedor 28</v>
      </c>
      <c r="S68" s="208"/>
    </row>
    <row r="69" spans="8:19" ht="15" customHeight="1" thickBot="1" x14ac:dyDescent="0.25">
      <c r="H69" s="211" t="s">
        <v>74</v>
      </c>
      <c r="I69" s="211"/>
      <c r="J69" s="187">
        <v>32</v>
      </c>
      <c r="K69" s="130">
        <v>44765</v>
      </c>
      <c r="L69" s="131">
        <v>0.60416666666666663</v>
      </c>
      <c r="M69" s="207" t="str">
        <f>F25</f>
        <v>Vencedor 30</v>
      </c>
      <c r="N69" s="208"/>
      <c r="O69" s="112"/>
      <c r="P69" s="112" t="s">
        <v>35</v>
      </c>
      <c r="Q69" s="112"/>
      <c r="R69" s="207" t="str">
        <f>F27</f>
        <v>Perdedor 27</v>
      </c>
      <c r="S69" s="208"/>
    </row>
    <row r="70" spans="8:19" ht="15" customHeight="1" thickBot="1" x14ac:dyDescent="0.25">
      <c r="H70" s="211" t="s">
        <v>74</v>
      </c>
      <c r="I70" s="211"/>
      <c r="J70" s="187">
        <v>33</v>
      </c>
      <c r="K70" s="130">
        <v>44765</v>
      </c>
      <c r="L70" s="131">
        <v>0.66666666666666663</v>
      </c>
      <c r="M70" s="207" t="str">
        <f>S9</f>
        <v>Vencedor 27</v>
      </c>
      <c r="N70" s="208"/>
      <c r="O70" s="112"/>
      <c r="P70" s="112" t="s">
        <v>35</v>
      </c>
      <c r="Q70" s="112"/>
      <c r="R70" s="207" t="str">
        <f>S21</f>
        <v>Vencedor 28</v>
      </c>
      <c r="S70" s="208"/>
    </row>
    <row r="71" spans="8:19" ht="15" customHeight="1" thickBot="1" x14ac:dyDescent="0.25">
      <c r="H71" s="211" t="s">
        <v>74</v>
      </c>
      <c r="I71" s="211"/>
      <c r="J71" s="187">
        <v>34</v>
      </c>
      <c r="K71" s="130">
        <v>44772</v>
      </c>
      <c r="L71" s="131"/>
      <c r="M71" s="207" t="str">
        <f>E12</f>
        <v>Vencedor 31</v>
      </c>
      <c r="N71" s="208"/>
      <c r="O71" s="112"/>
      <c r="P71" s="112" t="s">
        <v>35</v>
      </c>
      <c r="Q71" s="112"/>
      <c r="R71" s="207" t="str">
        <f>E26</f>
        <v>Vencedor 32</v>
      </c>
      <c r="S71" s="208"/>
    </row>
    <row r="72" spans="8:19" ht="15" customHeight="1" thickBot="1" x14ac:dyDescent="0.25">
      <c r="H72" s="211" t="s">
        <v>74</v>
      </c>
      <c r="I72" s="211"/>
      <c r="J72" s="187">
        <v>35</v>
      </c>
      <c r="K72" s="130"/>
      <c r="L72" s="187"/>
      <c r="M72" s="207" t="str">
        <f>C18</f>
        <v>Vencedor 34</v>
      </c>
      <c r="N72" s="208"/>
      <c r="O72" s="112"/>
      <c r="P72" s="112" t="s">
        <v>35</v>
      </c>
      <c r="Q72" s="112"/>
      <c r="R72" s="207" t="str">
        <f>C20</f>
        <v>Perdedor 33</v>
      </c>
      <c r="S72" s="208"/>
    </row>
    <row r="73" spans="8:19" ht="15" customHeight="1" thickBot="1" x14ac:dyDescent="0.25">
      <c r="H73" s="211" t="s">
        <v>74</v>
      </c>
      <c r="I73" s="211"/>
      <c r="J73" s="187">
        <v>36</v>
      </c>
      <c r="K73" s="187"/>
      <c r="L73" s="187"/>
      <c r="M73" s="207" t="str">
        <f>N32</f>
        <v>Vencedor 33</v>
      </c>
      <c r="N73" s="208"/>
      <c r="O73" s="112"/>
      <c r="P73" s="112" t="s">
        <v>35</v>
      </c>
      <c r="Q73" s="112"/>
      <c r="R73" s="207" t="str">
        <f>N34</f>
        <v>Vencedor 35</v>
      </c>
      <c r="S73" s="208"/>
    </row>
  </sheetData>
  <sheetProtection algorithmName="SHA-512" hashValue="IcEWxpMpd3VKTK1fKMPfheTQPiCk8TDWGWHuDwQuvILBYm+Am01+L1unmN6lckwj2AIzrBEd5zcdMa+X2maWNQ==" saltValue="nOrkwUHSlvCtfr4folmPfw==" spinCount="100000" sheet="1" formatCells="0" formatColumns="0" formatRows="0" insertColumns="0" insertRows="0" insertHyperlinks="0" deleteColumns="0" deleteRows="0" sort="0" autoFilter="0" pivotTables="0"/>
  <mergeCells count="112"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="90" zoomScaleNormal="90" workbookViewId="0"/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93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107"/>
      <c r="C1" s="107"/>
      <c r="D1" s="107"/>
      <c r="E1" s="107"/>
      <c r="F1" s="107"/>
      <c r="G1" s="107"/>
      <c r="H1" s="107"/>
      <c r="I1" s="192"/>
      <c r="J1" s="107"/>
      <c r="K1" s="107"/>
      <c r="L1" s="107"/>
      <c r="M1" s="107"/>
      <c r="N1" s="107"/>
      <c r="O1" s="107"/>
      <c r="P1" s="107"/>
      <c r="Q1" s="107"/>
    </row>
    <row r="2" spans="1:17" ht="13.35" customHeight="1" x14ac:dyDescent="0.4">
      <c r="B2" s="107"/>
      <c r="C2" s="107"/>
      <c r="D2" s="107"/>
      <c r="E2" s="218" t="s">
        <v>50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07"/>
    </row>
    <row r="3" spans="1:17" ht="15.6" customHeight="1" x14ac:dyDescent="0.4">
      <c r="A3" s="107"/>
      <c r="B3" s="107"/>
      <c r="C3" s="107"/>
      <c r="D3" s="107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10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38"/>
      <c r="J4" s="26"/>
      <c r="K4" s="26"/>
      <c r="L4" s="63" t="s">
        <v>20</v>
      </c>
      <c r="M4" s="63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38"/>
      <c r="J5" s="28"/>
      <c r="K5" s="28"/>
      <c r="L5" s="132" t="s">
        <v>5</v>
      </c>
      <c r="M5" s="132"/>
      <c r="N5" s="33">
        <v>3</v>
      </c>
      <c r="O5" s="31" t="s">
        <v>51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38"/>
      <c r="J6" s="28"/>
      <c r="K6" s="27" t="s">
        <v>5</v>
      </c>
      <c r="L6" s="133"/>
      <c r="M6" s="67">
        <v>1</v>
      </c>
      <c r="N6" s="36" t="s">
        <v>51</v>
      </c>
      <c r="O6" s="33">
        <v>11</v>
      </c>
      <c r="P6" s="31" t="s">
        <v>51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39" t="s">
        <v>5</v>
      </c>
      <c r="J7" s="27"/>
      <c r="K7" s="29">
        <v>7</v>
      </c>
      <c r="L7" s="69" t="s">
        <v>51</v>
      </c>
      <c r="M7" s="68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5</v>
      </c>
      <c r="H8" s="27"/>
      <c r="I8" s="140">
        <v>9</v>
      </c>
      <c r="J8" s="28"/>
      <c r="K8" s="32"/>
      <c r="L8" s="134" t="s">
        <v>78</v>
      </c>
      <c r="M8" s="132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5</v>
      </c>
      <c r="G9" s="29">
        <v>13</v>
      </c>
      <c r="H9" s="28"/>
      <c r="I9" s="141" t="s">
        <v>78</v>
      </c>
      <c r="J9" s="28"/>
      <c r="K9" s="119" t="s">
        <v>78</v>
      </c>
      <c r="L9" s="133"/>
      <c r="M9" s="135"/>
      <c r="N9" s="33">
        <v>4</v>
      </c>
      <c r="O9" s="36" t="s">
        <v>44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7</v>
      </c>
      <c r="H10" s="28"/>
      <c r="I10" s="138"/>
      <c r="J10" s="28"/>
      <c r="K10" s="28"/>
      <c r="L10" s="69" t="s">
        <v>44</v>
      </c>
      <c r="M10" s="63"/>
      <c r="N10" s="36"/>
      <c r="O10" s="26"/>
      <c r="P10" s="34"/>
      <c r="Q10" s="10"/>
    </row>
    <row r="11" spans="1:17" ht="15.75" x14ac:dyDescent="0.25">
      <c r="A11" s="26"/>
      <c r="B11" s="27" t="s">
        <v>46</v>
      </c>
      <c r="C11" s="27"/>
      <c r="D11" s="27"/>
      <c r="E11" s="27"/>
      <c r="F11" s="32"/>
      <c r="G11" s="28"/>
      <c r="H11" s="28"/>
      <c r="I11" s="138"/>
      <c r="J11" s="28"/>
      <c r="K11" s="28"/>
      <c r="L11" s="116" t="s">
        <v>78</v>
      </c>
      <c r="M11" s="63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38"/>
      <c r="J12" s="28"/>
      <c r="K12" s="28"/>
      <c r="L12" s="132" t="s">
        <v>17</v>
      </c>
      <c r="M12" s="132"/>
      <c r="N12" s="33">
        <v>5</v>
      </c>
      <c r="O12" s="31" t="s">
        <v>12</v>
      </c>
      <c r="P12" s="34"/>
      <c r="Q12" s="10"/>
    </row>
    <row r="13" spans="1:17" ht="15.75" x14ac:dyDescent="0.25">
      <c r="A13" s="35"/>
      <c r="B13" s="30" t="s">
        <v>51</v>
      </c>
      <c r="C13" s="43"/>
      <c r="D13" s="43"/>
      <c r="E13" s="28"/>
      <c r="F13" s="32"/>
      <c r="G13" s="28"/>
      <c r="H13" s="28"/>
      <c r="I13" s="138"/>
      <c r="J13" s="28"/>
      <c r="K13" s="27" t="s">
        <v>17</v>
      </c>
      <c r="L13" s="133">
        <v>2</v>
      </c>
      <c r="M13" s="67"/>
      <c r="N13" s="36" t="s">
        <v>12</v>
      </c>
      <c r="O13" s="33">
        <v>12</v>
      </c>
      <c r="P13" s="36" t="s">
        <v>12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39" t="s">
        <v>17</v>
      </c>
      <c r="J14" s="27"/>
      <c r="K14" s="29">
        <v>8</v>
      </c>
      <c r="L14" s="69" t="s">
        <v>12</v>
      </c>
      <c r="M14" s="68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20</v>
      </c>
      <c r="H15" s="27"/>
      <c r="I15" s="140">
        <v>10</v>
      </c>
      <c r="J15" s="28"/>
      <c r="K15" s="32"/>
      <c r="L15" s="132" t="s">
        <v>7</v>
      </c>
      <c r="M15" s="132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44</v>
      </c>
      <c r="G16" s="29">
        <v>14</v>
      </c>
      <c r="H16" s="28"/>
      <c r="I16" s="142" t="s">
        <v>20</v>
      </c>
      <c r="J16" s="28"/>
      <c r="K16" s="119" t="s">
        <v>78</v>
      </c>
      <c r="L16" s="133"/>
      <c r="M16" s="135"/>
      <c r="N16" s="33">
        <v>6</v>
      </c>
      <c r="O16" s="36" t="s">
        <v>7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44</v>
      </c>
      <c r="H17" s="28"/>
      <c r="I17" s="138"/>
      <c r="J17" s="28"/>
      <c r="K17" s="28"/>
      <c r="L17" s="113" t="s">
        <v>78</v>
      </c>
      <c r="M17" s="63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38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38"/>
      <c r="J19" s="28"/>
      <c r="K19" s="28"/>
      <c r="L19" s="26" t="s">
        <v>12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39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38"/>
      <c r="J21" s="26"/>
      <c r="K21" s="26"/>
      <c r="L21" s="37" t="s">
        <v>41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38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23" t="s">
        <v>29</v>
      </c>
      <c r="F23" s="223"/>
      <c r="G23" s="189" t="s">
        <v>30</v>
      </c>
      <c r="H23" s="189" t="s">
        <v>31</v>
      </c>
      <c r="I23" s="189" t="s">
        <v>32</v>
      </c>
      <c r="J23" s="223" t="s">
        <v>33</v>
      </c>
      <c r="K23" s="223"/>
      <c r="L23" s="189" t="s">
        <v>34</v>
      </c>
      <c r="M23" s="189" t="s">
        <v>35</v>
      </c>
      <c r="N23" s="189" t="s">
        <v>34</v>
      </c>
      <c r="O23" s="223" t="s">
        <v>33</v>
      </c>
      <c r="P23" s="223"/>
    </row>
    <row r="24" spans="1:18" ht="16.5" thickBot="1" x14ac:dyDescent="0.3">
      <c r="A24" s="26"/>
      <c r="B24" s="26"/>
      <c r="C24" s="26"/>
      <c r="D24" s="132"/>
      <c r="E24" s="224" t="s">
        <v>53</v>
      </c>
      <c r="F24" s="224"/>
      <c r="G24" s="190">
        <v>1</v>
      </c>
      <c r="H24" s="171">
        <v>44696</v>
      </c>
      <c r="I24" s="172">
        <v>0.35416666666666669</v>
      </c>
      <c r="J24" s="220" t="str">
        <f>L5</f>
        <v>IRANI</v>
      </c>
      <c r="K24" s="220"/>
      <c r="L24" s="190">
        <v>2</v>
      </c>
      <c r="M24" s="190" t="s">
        <v>35</v>
      </c>
      <c r="N24" s="190">
        <v>3</v>
      </c>
      <c r="O24" s="220" t="str">
        <f>L7</f>
        <v>SINGER</v>
      </c>
      <c r="P24" s="220"/>
      <c r="Q24" s="126"/>
      <c r="R24" s="126"/>
    </row>
    <row r="25" spans="1:18" ht="16.5" thickBot="1" x14ac:dyDescent="0.3">
      <c r="A25" s="26"/>
      <c r="B25" s="26"/>
      <c r="C25" s="26"/>
      <c r="D25" s="132"/>
      <c r="E25" s="224" t="s">
        <v>53</v>
      </c>
      <c r="F25" s="224"/>
      <c r="G25" s="190">
        <v>2</v>
      </c>
      <c r="H25" s="171">
        <v>44696</v>
      </c>
      <c r="I25" s="172">
        <v>0.41666666666666669</v>
      </c>
      <c r="J25" s="220" t="str">
        <f>L12</f>
        <v>ELDOR</v>
      </c>
      <c r="K25" s="220"/>
      <c r="L25" s="190">
        <v>2</v>
      </c>
      <c r="M25" s="190" t="s">
        <v>35</v>
      </c>
      <c r="N25" s="190">
        <v>7</v>
      </c>
      <c r="O25" s="220" t="str">
        <f>L14</f>
        <v>JOHN DEERE</v>
      </c>
      <c r="P25" s="220"/>
      <c r="Q25" s="126"/>
      <c r="R25" s="126"/>
    </row>
    <row r="26" spans="1:18" ht="16.5" thickBot="1" x14ac:dyDescent="0.3">
      <c r="A26" s="26"/>
      <c r="B26" s="26"/>
      <c r="C26" s="26"/>
      <c r="D26" s="132"/>
      <c r="E26" s="224" t="s">
        <v>53</v>
      </c>
      <c r="F26" s="224"/>
      <c r="G26" s="190">
        <v>3</v>
      </c>
      <c r="H26" s="171">
        <v>44710</v>
      </c>
      <c r="I26" s="172">
        <v>0.35416666666666669</v>
      </c>
      <c r="J26" s="220" t="str">
        <f>L4</f>
        <v>SEW</v>
      </c>
      <c r="K26" s="220"/>
      <c r="L26" s="190">
        <v>3</v>
      </c>
      <c r="M26" s="190" t="s">
        <v>35</v>
      </c>
      <c r="N26" s="190">
        <v>4</v>
      </c>
      <c r="O26" s="220" t="str">
        <f>N6</f>
        <v>SINGER</v>
      </c>
      <c r="P26" s="220"/>
      <c r="Q26" s="126"/>
      <c r="R26" s="126"/>
    </row>
    <row r="27" spans="1:18" ht="16.5" thickBot="1" x14ac:dyDescent="0.3">
      <c r="A27" s="26"/>
      <c r="B27" s="26"/>
      <c r="C27" s="26"/>
      <c r="D27" s="132"/>
      <c r="E27" s="224" t="s">
        <v>53</v>
      </c>
      <c r="F27" s="224"/>
      <c r="G27" s="190">
        <v>4</v>
      </c>
      <c r="H27" s="118"/>
      <c r="I27" s="143"/>
      <c r="J27" s="221" t="str">
        <f>L8</f>
        <v>DESISTÊNCIA</v>
      </c>
      <c r="K27" s="221"/>
      <c r="L27" s="190">
        <v>0</v>
      </c>
      <c r="M27" s="190" t="s">
        <v>35</v>
      </c>
      <c r="N27" s="190">
        <v>2</v>
      </c>
      <c r="O27" s="220" t="str">
        <f>L10</f>
        <v>PECVAL</v>
      </c>
      <c r="P27" s="220"/>
      <c r="Q27" s="126"/>
      <c r="R27" s="126"/>
    </row>
    <row r="28" spans="1:18" ht="16.5" thickBot="1" x14ac:dyDescent="0.3">
      <c r="A28" s="26"/>
      <c r="B28" s="26"/>
      <c r="C28" s="26"/>
      <c r="D28" s="132"/>
      <c r="E28" s="224" t="s">
        <v>53</v>
      </c>
      <c r="F28" s="224"/>
      <c r="G28" s="190">
        <v>5</v>
      </c>
      <c r="H28" s="118"/>
      <c r="I28" s="143"/>
      <c r="J28" s="221" t="str">
        <f>L11</f>
        <v>DESISTÊNCIA</v>
      </c>
      <c r="K28" s="221"/>
      <c r="L28" s="190">
        <v>0</v>
      </c>
      <c r="M28" s="190" t="s">
        <v>35</v>
      </c>
      <c r="N28" s="190">
        <v>2</v>
      </c>
      <c r="O28" s="220" t="str">
        <f>N13</f>
        <v>JOHN DEERE</v>
      </c>
      <c r="P28" s="220"/>
      <c r="Q28" s="126"/>
      <c r="R28" s="126"/>
    </row>
    <row r="29" spans="1:18" ht="16.5" thickBot="1" x14ac:dyDescent="0.3">
      <c r="A29" s="26"/>
      <c r="B29" s="26"/>
      <c r="C29" s="26"/>
      <c r="D29" s="132"/>
      <c r="E29" s="224" t="s">
        <v>53</v>
      </c>
      <c r="F29" s="224"/>
      <c r="G29" s="190">
        <v>6</v>
      </c>
      <c r="H29" s="118"/>
      <c r="I29" s="143"/>
      <c r="J29" s="220" t="str">
        <f>L15</f>
        <v>MIBA</v>
      </c>
      <c r="K29" s="220"/>
      <c r="L29" s="190">
        <v>2</v>
      </c>
      <c r="M29" s="190" t="s">
        <v>35</v>
      </c>
      <c r="N29" s="190">
        <v>0</v>
      </c>
      <c r="O29" s="221" t="str">
        <f>L17</f>
        <v>DESISTÊNCIA</v>
      </c>
      <c r="P29" s="221"/>
      <c r="Q29" s="126"/>
      <c r="R29" s="126"/>
    </row>
    <row r="30" spans="1:18" ht="16.5" thickBot="1" x14ac:dyDescent="0.3">
      <c r="A30" s="26"/>
      <c r="B30" s="26"/>
      <c r="C30" s="26"/>
      <c r="D30" s="132"/>
      <c r="E30" s="224" t="s">
        <v>53</v>
      </c>
      <c r="F30" s="224"/>
      <c r="G30" s="190">
        <v>7</v>
      </c>
      <c r="H30" s="118"/>
      <c r="I30" s="143"/>
      <c r="J30" s="220" t="str">
        <f>K6</f>
        <v>IRANI</v>
      </c>
      <c r="K30" s="220"/>
      <c r="L30" s="190">
        <v>2</v>
      </c>
      <c r="M30" s="190" t="s">
        <v>35</v>
      </c>
      <c r="N30" s="190">
        <v>0</v>
      </c>
      <c r="O30" s="221" t="str">
        <f>K9</f>
        <v>DESISTÊNCIA</v>
      </c>
      <c r="P30" s="221"/>
      <c r="Q30" s="126"/>
      <c r="R30" s="126"/>
    </row>
    <row r="31" spans="1:18" ht="16.5" thickBot="1" x14ac:dyDescent="0.3">
      <c r="A31" s="26"/>
      <c r="B31" s="26"/>
      <c r="C31" s="26"/>
      <c r="D31" s="132"/>
      <c r="E31" s="224" t="s">
        <v>53</v>
      </c>
      <c r="F31" s="224"/>
      <c r="G31" s="190">
        <v>8</v>
      </c>
      <c r="H31" s="118"/>
      <c r="I31" s="143"/>
      <c r="J31" s="220" t="str">
        <f>K13</f>
        <v>ELDOR</v>
      </c>
      <c r="K31" s="220"/>
      <c r="L31" s="190">
        <v>2</v>
      </c>
      <c r="M31" s="190" t="s">
        <v>35</v>
      </c>
      <c r="N31" s="190">
        <v>0</v>
      </c>
      <c r="O31" s="221" t="str">
        <f>K16</f>
        <v>DESISTÊNCIA</v>
      </c>
      <c r="P31" s="221"/>
      <c r="Q31" s="126"/>
      <c r="R31" s="126"/>
    </row>
    <row r="32" spans="1:18" ht="16.5" thickBot="1" x14ac:dyDescent="0.3">
      <c r="A32" s="26"/>
      <c r="B32" s="26"/>
      <c r="C32" s="26"/>
      <c r="D32" s="132"/>
      <c r="E32" s="224" t="s">
        <v>53</v>
      </c>
      <c r="F32" s="224"/>
      <c r="G32" s="190">
        <v>9</v>
      </c>
      <c r="H32" s="118"/>
      <c r="I32" s="143"/>
      <c r="J32" s="220" t="str">
        <f>I7</f>
        <v>IRANI</v>
      </c>
      <c r="K32" s="220"/>
      <c r="L32" s="190">
        <v>2</v>
      </c>
      <c r="M32" s="190" t="s">
        <v>35</v>
      </c>
      <c r="N32" s="190">
        <v>0</v>
      </c>
      <c r="O32" s="221" t="str">
        <f>I9</f>
        <v>DESISTÊNCIA</v>
      </c>
      <c r="P32" s="221"/>
      <c r="Q32" s="126"/>
      <c r="R32" s="126"/>
    </row>
    <row r="33" spans="1:18" ht="16.5" thickBot="1" x14ac:dyDescent="0.3">
      <c r="A33" s="216"/>
      <c r="B33" s="216"/>
      <c r="C33" s="216"/>
      <c r="D33" s="217"/>
      <c r="E33" s="224" t="s">
        <v>53</v>
      </c>
      <c r="F33" s="224"/>
      <c r="G33" s="190">
        <v>10</v>
      </c>
      <c r="H33" s="173">
        <v>44717</v>
      </c>
      <c r="I33" s="172">
        <v>0.35416666666666669</v>
      </c>
      <c r="J33" s="220" t="str">
        <f>I14</f>
        <v>ELDOR</v>
      </c>
      <c r="K33" s="220"/>
      <c r="L33" s="190">
        <v>5</v>
      </c>
      <c r="M33" s="190" t="s">
        <v>35</v>
      </c>
      <c r="N33" s="190">
        <v>6</v>
      </c>
      <c r="O33" s="220" t="str">
        <f>I16</f>
        <v>SEW</v>
      </c>
      <c r="P33" s="220"/>
      <c r="Q33" s="126"/>
      <c r="R33" s="126"/>
    </row>
    <row r="34" spans="1:18" ht="16.5" thickBot="1" x14ac:dyDescent="0.3">
      <c r="A34" s="216"/>
      <c r="B34" s="216"/>
      <c r="C34" s="216"/>
      <c r="D34" s="217"/>
      <c r="E34" s="224" t="s">
        <v>53</v>
      </c>
      <c r="F34" s="224"/>
      <c r="G34" s="190">
        <v>11</v>
      </c>
      <c r="H34" s="173">
        <v>44724</v>
      </c>
      <c r="I34" s="172">
        <v>0.35416666666666669</v>
      </c>
      <c r="J34" s="220" t="str">
        <f>O5</f>
        <v>SINGER</v>
      </c>
      <c r="K34" s="220"/>
      <c r="L34" s="190">
        <v>7</v>
      </c>
      <c r="M34" s="190" t="s">
        <v>35</v>
      </c>
      <c r="N34" s="190">
        <v>4</v>
      </c>
      <c r="O34" s="220" t="str">
        <f>O9</f>
        <v>PECVAL</v>
      </c>
      <c r="P34" s="220"/>
      <c r="Q34" s="126"/>
      <c r="R34" s="126"/>
    </row>
    <row r="35" spans="1:18" ht="16.5" thickBot="1" x14ac:dyDescent="0.3">
      <c r="A35" s="132"/>
      <c r="B35" s="132"/>
      <c r="C35" s="132"/>
      <c r="D35" s="132"/>
      <c r="E35" s="224" t="s">
        <v>53</v>
      </c>
      <c r="F35" s="224"/>
      <c r="G35" s="190">
        <v>12</v>
      </c>
      <c r="H35" s="171">
        <v>44710</v>
      </c>
      <c r="I35" s="172">
        <v>0.41666666666666669</v>
      </c>
      <c r="J35" s="220" t="str">
        <f>O12</f>
        <v>JOHN DEERE</v>
      </c>
      <c r="K35" s="220"/>
      <c r="L35" s="190">
        <v>6</v>
      </c>
      <c r="M35" s="190" t="s">
        <v>35</v>
      </c>
      <c r="N35" s="190">
        <v>2</v>
      </c>
      <c r="O35" s="220" t="str">
        <f>O16</f>
        <v>MIBA</v>
      </c>
      <c r="P35" s="220"/>
      <c r="Q35" s="126"/>
      <c r="R35" s="126"/>
    </row>
    <row r="36" spans="1:18" ht="16.5" thickBot="1" x14ac:dyDescent="0.3">
      <c r="A36" s="216"/>
      <c r="B36" s="216"/>
      <c r="C36" s="216"/>
      <c r="D36" s="217"/>
      <c r="E36" s="224" t="s">
        <v>53</v>
      </c>
      <c r="F36" s="224"/>
      <c r="G36" s="190">
        <v>13</v>
      </c>
      <c r="H36" s="173">
        <v>44724</v>
      </c>
      <c r="I36" s="172">
        <v>0.41666666666666669</v>
      </c>
      <c r="J36" s="220" t="str">
        <f>G8</f>
        <v>IRANI</v>
      </c>
      <c r="K36" s="220"/>
      <c r="L36" s="190">
        <v>6</v>
      </c>
      <c r="M36" s="190" t="s">
        <v>35</v>
      </c>
      <c r="N36" s="190">
        <v>3</v>
      </c>
      <c r="O36" s="220" t="str">
        <f>G10</f>
        <v>MIBA</v>
      </c>
      <c r="P36" s="220"/>
      <c r="Q36" s="126"/>
      <c r="R36" s="126"/>
    </row>
    <row r="37" spans="1:18" ht="16.5" thickBot="1" x14ac:dyDescent="0.3">
      <c r="A37" s="132"/>
      <c r="B37" s="132"/>
      <c r="C37" s="132"/>
      <c r="D37" s="132"/>
      <c r="E37" s="224" t="s">
        <v>53</v>
      </c>
      <c r="F37" s="224"/>
      <c r="G37" s="190">
        <v>14</v>
      </c>
      <c r="H37" s="173">
        <v>44738</v>
      </c>
      <c r="I37" s="172">
        <v>0.39583333333333331</v>
      </c>
      <c r="J37" s="220" t="str">
        <f>G15</f>
        <v>SEW</v>
      </c>
      <c r="K37" s="220"/>
      <c r="L37" s="190">
        <v>3</v>
      </c>
      <c r="M37" s="190" t="s">
        <v>35</v>
      </c>
      <c r="N37" s="190">
        <v>5</v>
      </c>
      <c r="O37" s="220" t="str">
        <f>G17</f>
        <v>PECVAL</v>
      </c>
      <c r="P37" s="220"/>
    </row>
    <row r="38" spans="1:18" ht="16.5" thickBot="1" x14ac:dyDescent="0.3">
      <c r="A38" s="26"/>
      <c r="B38" s="26"/>
      <c r="C38" s="26"/>
      <c r="D38" s="26"/>
      <c r="E38" s="224" t="s">
        <v>53</v>
      </c>
      <c r="F38" s="224"/>
      <c r="G38" s="190">
        <v>15</v>
      </c>
      <c r="H38" s="173">
        <v>44738</v>
      </c>
      <c r="I38" s="172">
        <v>0.35416666666666669</v>
      </c>
      <c r="J38" s="220" t="str">
        <f>P6</f>
        <v>SINGER</v>
      </c>
      <c r="K38" s="220"/>
      <c r="L38" s="190">
        <v>1</v>
      </c>
      <c r="M38" s="190" t="s">
        <v>35</v>
      </c>
      <c r="N38" s="190">
        <v>4</v>
      </c>
      <c r="O38" s="220" t="str">
        <f>P13</f>
        <v>JOHN DEERE</v>
      </c>
      <c r="P38" s="220"/>
    </row>
    <row r="39" spans="1:18" ht="16.5" thickBot="1" x14ac:dyDescent="0.3">
      <c r="A39" s="26"/>
      <c r="B39" s="26"/>
      <c r="C39" s="26"/>
      <c r="D39" s="26"/>
      <c r="E39" s="268" t="s">
        <v>53</v>
      </c>
      <c r="F39" s="268"/>
      <c r="G39" s="269">
        <v>16</v>
      </c>
      <c r="H39" s="270">
        <v>44745</v>
      </c>
      <c r="I39" s="271">
        <v>0.45833333333333331</v>
      </c>
      <c r="J39" s="272" t="str">
        <f>F9</f>
        <v>IRANI</v>
      </c>
      <c r="K39" s="272"/>
      <c r="L39" s="269"/>
      <c r="M39" s="269" t="s">
        <v>35</v>
      </c>
      <c r="N39" s="269"/>
      <c r="O39" s="272" t="s">
        <v>44</v>
      </c>
      <c r="P39" s="272"/>
    </row>
    <row r="40" spans="1:18" ht="16.5" thickBot="1" x14ac:dyDescent="0.3">
      <c r="A40" s="26"/>
      <c r="B40" s="26"/>
      <c r="C40" s="26"/>
      <c r="D40" s="26"/>
      <c r="E40" s="222" t="s">
        <v>53</v>
      </c>
      <c r="F40" s="222"/>
      <c r="G40" s="191">
        <v>17</v>
      </c>
      <c r="H40" s="174"/>
      <c r="I40" s="191"/>
      <c r="J40" s="219" t="str">
        <f>B11</f>
        <v>Vencedor 16</v>
      </c>
      <c r="K40" s="219"/>
      <c r="L40" s="191"/>
      <c r="M40" s="191" t="s">
        <v>35</v>
      </c>
      <c r="N40" s="191"/>
      <c r="O40" s="219" t="s">
        <v>51</v>
      </c>
      <c r="P40" s="219"/>
    </row>
    <row r="41" spans="1:18" ht="16.5" thickBot="1" x14ac:dyDescent="0.3">
      <c r="A41" s="26"/>
      <c r="B41" s="26"/>
      <c r="C41" s="26"/>
      <c r="D41" s="26"/>
      <c r="E41" s="222" t="s">
        <v>53</v>
      </c>
      <c r="F41" s="222"/>
      <c r="G41" s="191">
        <v>18</v>
      </c>
      <c r="H41" s="174"/>
      <c r="I41" s="191"/>
      <c r="J41" s="219" t="s">
        <v>12</v>
      </c>
      <c r="K41" s="219"/>
      <c r="L41" s="191"/>
      <c r="M41" s="191" t="s">
        <v>35</v>
      </c>
      <c r="N41" s="191"/>
      <c r="O41" s="219" t="str">
        <f>L21</f>
        <v>Vencedor 17</v>
      </c>
      <c r="P41" s="219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108"/>
      <c r="I42" s="138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38"/>
      <c r="J43" s="26"/>
      <c r="K43" s="26"/>
      <c r="L43" s="26"/>
      <c r="M43" s="26"/>
      <c r="N43" s="26"/>
      <c r="O43" s="26"/>
      <c r="P43" s="26"/>
    </row>
  </sheetData>
  <sheetProtection algorithmName="SHA-512" hashValue="yBaVyucC2VPAUo0VJX91a2PpRsl9NhcIz152DD2E300cb2VpVoVBOuudSYvepJDoFKPDc+ZLKWBNaKR8vwthcQ==" saltValue="TKORRtXqGGBoEwjE2/0jMA==" spinCount="100000" sheet="1" formatCells="0" formatColumns="0" formatRows="0" insertColumns="0" insertRows="0" insertHyperlinks="0" deleteColumns="0" deleteRows="0" sort="0" autoFilter="0" pivotTables="0"/>
  <mergeCells count="61">
    <mergeCell ref="O23:P23"/>
    <mergeCell ref="J24:K24"/>
    <mergeCell ref="J25:K25"/>
    <mergeCell ref="J26:K26"/>
    <mergeCell ref="J27:K27"/>
    <mergeCell ref="E31:F31"/>
    <mergeCell ref="E32:F32"/>
    <mergeCell ref="E23:F23"/>
    <mergeCell ref="E24:F24"/>
    <mergeCell ref="E25:F25"/>
    <mergeCell ref="E26:F26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J35:K35"/>
    <mergeCell ref="J34:K34"/>
    <mergeCell ref="J29:K29"/>
    <mergeCell ref="J30:K30"/>
    <mergeCell ref="J31:K31"/>
    <mergeCell ref="J32:K32"/>
    <mergeCell ref="J41:K41"/>
    <mergeCell ref="J36:K36"/>
    <mergeCell ref="J37:K37"/>
    <mergeCell ref="J38:K38"/>
    <mergeCell ref="J39:K39"/>
    <mergeCell ref="O41:P41"/>
    <mergeCell ref="O33:P33"/>
    <mergeCell ref="O34:P34"/>
    <mergeCell ref="O35:P35"/>
    <mergeCell ref="O36:P36"/>
    <mergeCell ref="O37:P37"/>
    <mergeCell ref="O38:P38"/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S8" sqref="S8"/>
    </sheetView>
  </sheetViews>
  <sheetFormatPr defaultColWidth="9.140625" defaultRowHeight="12.75" x14ac:dyDescent="0.2"/>
  <cols>
    <col min="1" max="4" width="9.140625" style="2"/>
    <col min="5" max="5" width="9.140625" style="2" customWidth="1"/>
    <col min="6" max="7" width="9.140625" style="2"/>
    <col min="8" max="8" width="11.140625" style="2" bestFit="1" customWidth="1"/>
    <col min="9" max="10" width="9.140625" style="2"/>
    <col min="11" max="11" width="11" style="2" bestFit="1" customWidth="1"/>
    <col min="12" max="13" width="9.140625" style="2"/>
    <col min="14" max="14" width="11.140625" style="2" bestFit="1" customWidth="1"/>
    <col min="15" max="16" width="11.5703125" style="2" bestFit="1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56"/>
      <c r="C2" s="156"/>
      <c r="D2" s="156"/>
      <c r="E2" s="228" t="s">
        <v>0</v>
      </c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  <c r="Q2" s="157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9" t="s">
        <v>78</v>
      </c>
      <c r="M4" s="80"/>
      <c r="N4" s="80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15" t="s">
        <v>78</v>
      </c>
      <c r="M5" s="17"/>
      <c r="N5" s="86">
        <v>5</v>
      </c>
      <c r="O5" s="80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93" t="s">
        <v>81</v>
      </c>
      <c r="L6" s="17">
        <v>1</v>
      </c>
      <c r="M6" s="84"/>
      <c r="N6" s="88" t="s">
        <v>3</v>
      </c>
      <c r="O6" s="84">
        <v>8</v>
      </c>
      <c r="P6" s="83" t="s">
        <v>4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91" t="s">
        <v>16</v>
      </c>
      <c r="H7" s="91"/>
      <c r="I7" s="91"/>
      <c r="J7" s="95"/>
      <c r="K7" s="19">
        <v>6</v>
      </c>
      <c r="L7" s="80" t="s">
        <v>5</v>
      </c>
      <c r="M7" s="80"/>
      <c r="N7" s="82"/>
      <c r="O7" s="17"/>
      <c r="P7" s="89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92" t="s">
        <v>6</v>
      </c>
      <c r="G8" s="19">
        <v>11</v>
      </c>
      <c r="H8" s="19"/>
      <c r="I8" s="19"/>
      <c r="J8" s="92"/>
      <c r="K8" s="19"/>
      <c r="L8" s="17" t="s">
        <v>7</v>
      </c>
      <c r="M8" s="81"/>
      <c r="N8" s="17"/>
      <c r="O8" s="17"/>
      <c r="P8" s="90"/>
      <c r="Q8" s="18"/>
    </row>
    <row r="9" spans="1:17" ht="14.25" thickTop="1" thickBot="1" x14ac:dyDescent="0.25">
      <c r="A9" s="16"/>
      <c r="B9" s="17"/>
      <c r="C9" s="17"/>
      <c r="D9" s="19"/>
      <c r="E9" s="19"/>
      <c r="F9" s="97">
        <v>14</v>
      </c>
      <c r="G9" s="19" t="s">
        <v>8</v>
      </c>
      <c r="H9" s="19"/>
      <c r="I9" s="19"/>
      <c r="J9" s="92"/>
      <c r="K9" s="93" t="s">
        <v>37</v>
      </c>
      <c r="L9" s="84">
        <v>2</v>
      </c>
      <c r="M9" s="17"/>
      <c r="N9" s="84"/>
      <c r="O9" s="88" t="s">
        <v>9</v>
      </c>
      <c r="P9" s="90"/>
      <c r="Q9" s="18"/>
    </row>
    <row r="10" spans="1:17" ht="14.25" thickTop="1" thickBot="1" x14ac:dyDescent="0.25">
      <c r="A10" s="16"/>
      <c r="B10" s="17"/>
      <c r="C10" s="17"/>
      <c r="D10" s="91" t="s">
        <v>10</v>
      </c>
      <c r="E10" s="19"/>
      <c r="F10" s="99"/>
      <c r="G10" s="96"/>
      <c r="H10" s="19"/>
      <c r="I10" s="19"/>
      <c r="J10" s="19"/>
      <c r="K10" s="19"/>
      <c r="L10" s="80" t="s">
        <v>11</v>
      </c>
      <c r="M10" s="80"/>
      <c r="N10" s="80"/>
      <c r="O10" s="82"/>
      <c r="P10" s="87"/>
      <c r="Q10" s="104"/>
    </row>
    <row r="11" spans="1:17" ht="14.25" thickTop="1" thickBot="1" x14ac:dyDescent="0.25">
      <c r="A11" s="16"/>
      <c r="B11" s="17"/>
      <c r="C11" s="87"/>
      <c r="D11" s="19">
        <v>15</v>
      </c>
      <c r="E11" s="19"/>
      <c r="F11" s="99"/>
      <c r="G11" s="19"/>
      <c r="H11" s="19"/>
      <c r="I11" s="19"/>
      <c r="J11" s="19"/>
      <c r="K11" s="19"/>
      <c r="L11" s="17" t="s">
        <v>12</v>
      </c>
      <c r="M11" s="81"/>
      <c r="N11" s="17"/>
      <c r="O11" s="17"/>
      <c r="P11" s="87"/>
      <c r="Q11" s="18"/>
    </row>
    <row r="12" spans="1:17" ht="14.25" thickTop="1" thickBot="1" x14ac:dyDescent="0.25">
      <c r="A12" s="16"/>
      <c r="B12" s="87"/>
      <c r="C12" s="86"/>
      <c r="D12" s="19" t="s">
        <v>13</v>
      </c>
      <c r="E12" s="94"/>
      <c r="F12" s="99"/>
      <c r="G12" s="19"/>
      <c r="H12" s="19"/>
      <c r="I12" s="19"/>
      <c r="J12" s="19"/>
      <c r="K12" s="91" t="s">
        <v>14</v>
      </c>
      <c r="L12" s="84">
        <v>3</v>
      </c>
      <c r="M12" s="17"/>
      <c r="N12" s="84"/>
      <c r="O12" s="83" t="s">
        <v>15</v>
      </c>
      <c r="P12" s="87"/>
      <c r="Q12" s="18"/>
    </row>
    <row r="13" spans="1:17" ht="14.25" thickTop="1" thickBot="1" x14ac:dyDescent="0.25">
      <c r="A13" s="16"/>
      <c r="B13" s="87"/>
      <c r="C13" s="17"/>
      <c r="D13" s="96"/>
      <c r="E13" s="19"/>
      <c r="F13" s="99"/>
      <c r="G13" s="19"/>
      <c r="H13" s="19"/>
      <c r="I13" s="91" t="s">
        <v>36</v>
      </c>
      <c r="J13" s="92"/>
      <c r="K13" s="19">
        <v>7</v>
      </c>
      <c r="L13" s="80" t="s">
        <v>17</v>
      </c>
      <c r="M13" s="80"/>
      <c r="N13" s="85"/>
      <c r="O13" s="17">
        <v>9</v>
      </c>
      <c r="P13" s="88" t="s">
        <v>18</v>
      </c>
      <c r="Q13" s="18"/>
    </row>
    <row r="14" spans="1:17" ht="14.25" thickTop="1" thickBot="1" x14ac:dyDescent="0.25">
      <c r="A14" s="16"/>
      <c r="B14" s="87"/>
      <c r="C14" s="17"/>
      <c r="D14" s="19"/>
      <c r="E14" s="19"/>
      <c r="F14" s="99"/>
      <c r="G14" s="91" t="s">
        <v>19</v>
      </c>
      <c r="H14" s="95"/>
      <c r="I14" s="19">
        <v>10</v>
      </c>
      <c r="J14" s="94"/>
      <c r="K14" s="19"/>
      <c r="L14" s="81" t="s">
        <v>20</v>
      </c>
      <c r="M14" s="17"/>
      <c r="N14" s="81"/>
      <c r="O14" s="17"/>
      <c r="P14" s="82"/>
      <c r="Q14" s="18"/>
    </row>
    <row r="15" spans="1:17" ht="14.25" thickTop="1" thickBot="1" x14ac:dyDescent="0.25">
      <c r="A15" s="16"/>
      <c r="B15" s="87"/>
      <c r="C15" s="17"/>
      <c r="D15" s="19"/>
      <c r="E15" s="19"/>
      <c r="F15" s="98" t="s">
        <v>21</v>
      </c>
      <c r="G15" s="19">
        <v>13</v>
      </c>
      <c r="H15" s="92"/>
      <c r="I15" s="19" t="s">
        <v>22</v>
      </c>
      <c r="J15" s="92"/>
      <c r="K15" s="93" t="s">
        <v>23</v>
      </c>
      <c r="L15" s="84">
        <v>4</v>
      </c>
      <c r="M15" s="84"/>
      <c r="N15" s="17"/>
      <c r="O15" s="88" t="s">
        <v>24</v>
      </c>
      <c r="P15" s="82"/>
      <c r="Q15" s="18"/>
    </row>
    <row r="16" spans="1:17" ht="14.25" thickTop="1" thickBot="1" x14ac:dyDescent="0.25">
      <c r="A16" s="16"/>
      <c r="B16" s="87"/>
      <c r="C16" s="17"/>
      <c r="D16" s="19"/>
      <c r="E16" s="19"/>
      <c r="F16" s="92"/>
      <c r="G16" s="93" t="s">
        <v>25</v>
      </c>
      <c r="H16" s="19"/>
      <c r="I16" s="96"/>
      <c r="J16" s="19"/>
      <c r="K16" s="19"/>
      <c r="L16" s="80" t="s">
        <v>26</v>
      </c>
      <c r="M16" s="80"/>
      <c r="N16" s="80"/>
      <c r="O16" s="82"/>
      <c r="P16" s="17"/>
      <c r="Q16" s="18"/>
    </row>
    <row r="17" spans="1:17" ht="14.25" thickTop="1" thickBot="1" x14ac:dyDescent="0.25">
      <c r="A17" s="16"/>
      <c r="B17" s="87"/>
      <c r="C17" s="17"/>
      <c r="D17" s="17"/>
      <c r="E17" s="17"/>
      <c r="F17" s="17"/>
      <c r="G17" s="17"/>
      <c r="H17" s="17"/>
      <c r="I17" s="17"/>
      <c r="J17" s="17"/>
      <c r="K17" s="17"/>
      <c r="L17" s="84"/>
      <c r="M17" s="17"/>
      <c r="N17" s="84"/>
      <c r="O17" s="17"/>
      <c r="P17" s="17"/>
      <c r="Q17" s="18"/>
    </row>
    <row r="18" spans="1:17" ht="13.5" thickBot="1" x14ac:dyDescent="0.25">
      <c r="A18" s="16"/>
      <c r="B18" s="87"/>
      <c r="C18" s="83"/>
      <c r="D18" s="80"/>
      <c r="E18" s="80"/>
      <c r="F18" s="80"/>
      <c r="G18" s="80"/>
      <c r="H18" s="80"/>
      <c r="I18" s="80"/>
      <c r="J18" s="80"/>
      <c r="K18" s="80"/>
      <c r="L18" s="150" t="s">
        <v>27</v>
      </c>
      <c r="M18" s="151"/>
      <c r="N18" s="152"/>
      <c r="O18" s="17"/>
      <c r="P18" s="80"/>
      <c r="Q18" s="105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84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53" t="s">
        <v>28</v>
      </c>
      <c r="M20" s="154"/>
      <c r="N20" s="155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25" t="s">
        <v>29</v>
      </c>
      <c r="F23" s="225"/>
      <c r="G23" s="100" t="s">
        <v>30</v>
      </c>
      <c r="H23" s="100" t="s">
        <v>31</v>
      </c>
      <c r="I23" s="100" t="s">
        <v>32</v>
      </c>
      <c r="J23" s="225" t="s">
        <v>33</v>
      </c>
      <c r="K23" s="225"/>
      <c r="L23" s="100" t="s">
        <v>34</v>
      </c>
      <c r="M23" s="100" t="s">
        <v>35</v>
      </c>
      <c r="N23" s="100" t="s">
        <v>34</v>
      </c>
      <c r="O23" s="225" t="s">
        <v>33</v>
      </c>
      <c r="P23" s="225"/>
      <c r="Q23" s="22"/>
    </row>
    <row r="24" spans="1:17" ht="14.45" customHeight="1" thickTop="1" thickBot="1" x14ac:dyDescent="0.25">
      <c r="A24" s="20"/>
      <c r="B24" s="21"/>
      <c r="C24" s="21"/>
      <c r="D24" s="21"/>
      <c r="E24" s="225" t="s">
        <v>49</v>
      </c>
      <c r="F24" s="225"/>
      <c r="G24" s="100">
        <v>1</v>
      </c>
      <c r="H24" s="101" t="s">
        <v>75</v>
      </c>
      <c r="I24" s="100"/>
      <c r="J24" s="231" t="str">
        <f>L5</f>
        <v>DESISTÊNCIA</v>
      </c>
      <c r="K24" s="231"/>
      <c r="L24" s="100"/>
      <c r="M24" s="100" t="s">
        <v>35</v>
      </c>
      <c r="N24" s="100"/>
      <c r="O24" s="225" t="str">
        <f>L7</f>
        <v>IRANI</v>
      </c>
      <c r="P24" s="225"/>
      <c r="Q24" s="22"/>
    </row>
    <row r="25" spans="1:17" ht="14.25" thickTop="1" thickBot="1" x14ac:dyDescent="0.25">
      <c r="A25" s="20"/>
      <c r="B25" s="21"/>
      <c r="C25" s="21"/>
      <c r="D25" s="21"/>
      <c r="E25" s="226" t="s">
        <v>49</v>
      </c>
      <c r="F25" s="226"/>
      <c r="G25" s="102">
        <v>2</v>
      </c>
      <c r="H25" s="103" t="s">
        <v>75</v>
      </c>
      <c r="I25" s="102"/>
      <c r="J25" s="226" t="str">
        <f>L8</f>
        <v>MIBA</v>
      </c>
      <c r="K25" s="226"/>
      <c r="L25" s="102"/>
      <c r="M25" s="102" t="s">
        <v>35</v>
      </c>
      <c r="N25" s="102"/>
      <c r="O25" s="226" t="str">
        <f>L10</f>
        <v>TKL</v>
      </c>
      <c r="P25" s="226"/>
      <c r="Q25" s="22"/>
    </row>
    <row r="26" spans="1:17" ht="14.25" thickTop="1" thickBot="1" x14ac:dyDescent="0.25">
      <c r="A26" s="20"/>
      <c r="B26" s="21"/>
      <c r="C26" s="21"/>
      <c r="D26" s="21"/>
      <c r="E26" s="225" t="s">
        <v>49</v>
      </c>
      <c r="F26" s="225"/>
      <c r="G26" s="100">
        <v>3</v>
      </c>
      <c r="H26" s="101" t="s">
        <v>75</v>
      </c>
      <c r="I26" s="100"/>
      <c r="J26" s="225" t="str">
        <f>L11</f>
        <v>JOHN DEERE</v>
      </c>
      <c r="K26" s="225"/>
      <c r="L26" s="100"/>
      <c r="M26" s="100" t="s">
        <v>35</v>
      </c>
      <c r="N26" s="100"/>
      <c r="O26" s="225" t="str">
        <f>L13</f>
        <v>ELDOR</v>
      </c>
      <c r="P26" s="225"/>
      <c r="Q26" s="22"/>
    </row>
    <row r="27" spans="1:17" ht="14.25" thickTop="1" thickBot="1" x14ac:dyDescent="0.25">
      <c r="A27" s="20"/>
      <c r="B27" s="21"/>
      <c r="C27" s="21"/>
      <c r="D27" s="21"/>
      <c r="E27" s="226" t="s">
        <v>49</v>
      </c>
      <c r="F27" s="226"/>
      <c r="G27" s="102">
        <v>4</v>
      </c>
      <c r="H27" s="103" t="s">
        <v>75</v>
      </c>
      <c r="I27" s="102"/>
      <c r="J27" s="226" t="str">
        <f>L14</f>
        <v>SEW</v>
      </c>
      <c r="K27" s="226"/>
      <c r="L27" s="102"/>
      <c r="M27" s="102" t="s">
        <v>35</v>
      </c>
      <c r="N27" s="102"/>
      <c r="O27" s="226" t="str">
        <f>L16</f>
        <v>SCHOTT</v>
      </c>
      <c r="P27" s="226"/>
      <c r="Q27" s="22"/>
    </row>
    <row r="28" spans="1:17" ht="15.6" customHeight="1" thickTop="1" thickBot="1" x14ac:dyDescent="0.25">
      <c r="A28" s="20"/>
      <c r="B28" s="21"/>
      <c r="C28" s="21"/>
      <c r="D28" s="21"/>
      <c r="E28" s="225" t="s">
        <v>49</v>
      </c>
      <c r="F28" s="225"/>
      <c r="G28" s="100">
        <v>5</v>
      </c>
      <c r="H28" s="101" t="s">
        <v>75</v>
      </c>
      <c r="I28" s="148"/>
      <c r="J28" s="231" t="str">
        <f>L4</f>
        <v>DESISTÊNCIA</v>
      </c>
      <c r="K28" s="231"/>
      <c r="L28" s="100"/>
      <c r="M28" s="100" t="s">
        <v>35</v>
      </c>
      <c r="N28" s="100"/>
      <c r="O28" s="225" t="str">
        <f>N6</f>
        <v>Vencedor 1</v>
      </c>
      <c r="P28" s="225"/>
      <c r="Q28" s="22"/>
    </row>
    <row r="29" spans="1:17" ht="15.6" customHeight="1" thickTop="1" thickBot="1" x14ac:dyDescent="0.25">
      <c r="A29" s="20"/>
      <c r="B29" s="21"/>
      <c r="C29" s="21"/>
      <c r="D29" s="21"/>
      <c r="E29" s="226" t="s">
        <v>49</v>
      </c>
      <c r="F29" s="226"/>
      <c r="G29" s="102">
        <v>6</v>
      </c>
      <c r="H29" s="103" t="s">
        <v>75</v>
      </c>
      <c r="I29" s="149"/>
      <c r="J29" s="226" t="str">
        <f>K6</f>
        <v>Perdedor 1</v>
      </c>
      <c r="K29" s="226"/>
      <c r="L29" s="102"/>
      <c r="M29" s="102" t="s">
        <v>35</v>
      </c>
      <c r="N29" s="102"/>
      <c r="O29" s="226" t="str">
        <f>K9</f>
        <v>Perdedor 2</v>
      </c>
      <c r="P29" s="226"/>
      <c r="Q29" s="22"/>
    </row>
    <row r="30" spans="1:17" ht="14.25" thickTop="1" thickBot="1" x14ac:dyDescent="0.25">
      <c r="A30" s="20"/>
      <c r="B30" s="21"/>
      <c r="C30" s="21"/>
      <c r="D30" s="21"/>
      <c r="E30" s="225" t="s">
        <v>49</v>
      </c>
      <c r="F30" s="225"/>
      <c r="G30" s="100">
        <v>7</v>
      </c>
      <c r="H30" s="101" t="s">
        <v>75</v>
      </c>
      <c r="I30" s="100"/>
      <c r="J30" s="225" t="str">
        <f>K12</f>
        <v>Perdedor 3</v>
      </c>
      <c r="K30" s="225"/>
      <c r="L30" s="100"/>
      <c r="M30" s="100" t="s">
        <v>35</v>
      </c>
      <c r="N30" s="100"/>
      <c r="O30" s="225" t="str">
        <f>K15</f>
        <v>Perdedor4</v>
      </c>
      <c r="P30" s="225"/>
      <c r="Q30" s="22"/>
    </row>
    <row r="31" spans="1:17" ht="14.25" thickTop="1" thickBot="1" x14ac:dyDescent="0.25">
      <c r="A31" s="20"/>
      <c r="B31" s="21"/>
      <c r="C31" s="21"/>
      <c r="D31" s="21"/>
      <c r="E31" s="226" t="s">
        <v>49</v>
      </c>
      <c r="F31" s="226"/>
      <c r="G31" s="102">
        <v>8</v>
      </c>
      <c r="H31" s="103" t="s">
        <v>75</v>
      </c>
      <c r="I31" s="102"/>
      <c r="J31" s="226" t="str">
        <f>O5</f>
        <v>Vencedor 5</v>
      </c>
      <c r="K31" s="226"/>
      <c r="L31" s="102"/>
      <c r="M31" s="102" t="s">
        <v>35</v>
      </c>
      <c r="N31" s="102"/>
      <c r="O31" s="226" t="str">
        <f>O9</f>
        <v>Vencedor 2</v>
      </c>
      <c r="P31" s="226"/>
      <c r="Q31" s="22"/>
    </row>
    <row r="32" spans="1:17" ht="14.25" thickTop="1" thickBot="1" x14ac:dyDescent="0.25">
      <c r="A32" s="20"/>
      <c r="B32" s="21"/>
      <c r="C32" s="21"/>
      <c r="D32" s="21"/>
      <c r="E32" s="225" t="s">
        <v>49</v>
      </c>
      <c r="F32" s="225"/>
      <c r="G32" s="100">
        <v>9</v>
      </c>
      <c r="H32" s="101" t="s">
        <v>75</v>
      </c>
      <c r="I32" s="100"/>
      <c r="J32" s="225" t="str">
        <f>O12</f>
        <v>Vencedor 3</v>
      </c>
      <c r="K32" s="225"/>
      <c r="L32" s="100"/>
      <c r="M32" s="100" t="s">
        <v>35</v>
      </c>
      <c r="N32" s="100"/>
      <c r="O32" s="225" t="str">
        <f>O15</f>
        <v>Vencedor 4</v>
      </c>
      <c r="P32" s="225"/>
      <c r="Q32" s="22"/>
    </row>
    <row r="33" spans="1:17" ht="14.25" thickTop="1" thickBot="1" x14ac:dyDescent="0.25">
      <c r="A33" s="20"/>
      <c r="B33" s="21"/>
      <c r="C33" s="21"/>
      <c r="D33" s="21"/>
      <c r="E33" s="226" t="s">
        <v>49</v>
      </c>
      <c r="F33" s="226"/>
      <c r="G33" s="102">
        <v>10</v>
      </c>
      <c r="H33" s="103" t="s">
        <v>75</v>
      </c>
      <c r="I33" s="102"/>
      <c r="J33" s="226" t="str">
        <f>I13</f>
        <v>Vencedor 7</v>
      </c>
      <c r="K33" s="226"/>
      <c r="L33" s="102"/>
      <c r="M33" s="102" t="s">
        <v>35</v>
      </c>
      <c r="N33" s="102"/>
      <c r="O33" s="226" t="str">
        <f>I15</f>
        <v>Perdedor 5</v>
      </c>
      <c r="P33" s="226"/>
      <c r="Q33" s="22"/>
    </row>
    <row r="34" spans="1:17" ht="14.25" thickTop="1" thickBot="1" x14ac:dyDescent="0.25">
      <c r="A34" s="20"/>
      <c r="B34" s="21"/>
      <c r="C34" s="21"/>
      <c r="D34" s="21"/>
      <c r="E34" s="225" t="s">
        <v>49</v>
      </c>
      <c r="F34" s="225"/>
      <c r="G34" s="100">
        <v>11</v>
      </c>
      <c r="H34" s="101" t="s">
        <v>75</v>
      </c>
      <c r="I34" s="100"/>
      <c r="J34" s="225" t="str">
        <f>G7</f>
        <v>Vencedor 6</v>
      </c>
      <c r="K34" s="225"/>
      <c r="L34" s="100"/>
      <c r="M34" s="100" t="s">
        <v>35</v>
      </c>
      <c r="N34" s="100"/>
      <c r="O34" s="225" t="str">
        <f>G9</f>
        <v>Perdedor 9</v>
      </c>
      <c r="P34" s="225"/>
      <c r="Q34" s="22"/>
    </row>
    <row r="35" spans="1:17" ht="14.25" thickTop="1" thickBot="1" x14ac:dyDescent="0.25">
      <c r="A35" s="20"/>
      <c r="B35" s="21"/>
      <c r="C35" s="21"/>
      <c r="D35" s="21"/>
      <c r="E35" s="226" t="s">
        <v>49</v>
      </c>
      <c r="F35" s="226"/>
      <c r="G35" s="102">
        <v>12</v>
      </c>
      <c r="H35" s="103" t="s">
        <v>75</v>
      </c>
      <c r="I35" s="102"/>
      <c r="J35" s="226" t="str">
        <f>P6</f>
        <v>Vencedor 8</v>
      </c>
      <c r="K35" s="226"/>
      <c r="L35" s="102"/>
      <c r="M35" s="102" t="s">
        <v>35</v>
      </c>
      <c r="N35" s="102"/>
      <c r="O35" s="226" t="str">
        <f>P13</f>
        <v>Vencedor 9</v>
      </c>
      <c r="P35" s="226"/>
      <c r="Q35" s="22"/>
    </row>
    <row r="36" spans="1:17" ht="14.25" thickTop="1" thickBot="1" x14ac:dyDescent="0.25">
      <c r="A36" s="20"/>
      <c r="B36" s="21"/>
      <c r="C36" s="21"/>
      <c r="D36" s="21"/>
      <c r="E36" s="225" t="s">
        <v>49</v>
      </c>
      <c r="F36" s="225"/>
      <c r="G36" s="100">
        <v>13</v>
      </c>
      <c r="H36" s="101" t="s">
        <v>75</v>
      </c>
      <c r="I36" s="100"/>
      <c r="J36" s="225" t="str">
        <f>G14</f>
        <v>Vencedor 10</v>
      </c>
      <c r="K36" s="225"/>
      <c r="L36" s="100"/>
      <c r="M36" s="100" t="s">
        <v>35</v>
      </c>
      <c r="N36" s="100"/>
      <c r="O36" s="225" t="str">
        <f>G16</f>
        <v>Perdedor 8</v>
      </c>
      <c r="P36" s="225"/>
      <c r="Q36" s="22"/>
    </row>
    <row r="37" spans="1:17" ht="14.25" thickTop="1" thickBot="1" x14ac:dyDescent="0.25">
      <c r="A37" s="20"/>
      <c r="B37" s="21"/>
      <c r="C37" s="21"/>
      <c r="D37" s="21"/>
      <c r="E37" s="226" t="s">
        <v>49</v>
      </c>
      <c r="F37" s="226"/>
      <c r="G37" s="102">
        <v>14</v>
      </c>
      <c r="H37" s="103" t="s">
        <v>75</v>
      </c>
      <c r="I37" s="102"/>
      <c r="J37" s="226" t="str">
        <f>F8</f>
        <v>Vencedor 11</v>
      </c>
      <c r="K37" s="226"/>
      <c r="L37" s="102"/>
      <c r="M37" s="102" t="s">
        <v>35</v>
      </c>
      <c r="N37" s="102"/>
      <c r="O37" s="226" t="str">
        <f>F15</f>
        <v>Vencedor 13</v>
      </c>
      <c r="P37" s="226"/>
      <c r="Q37" s="22"/>
    </row>
    <row r="38" spans="1:17" ht="14.25" thickTop="1" thickBot="1" x14ac:dyDescent="0.25">
      <c r="A38" s="20"/>
      <c r="B38" s="21"/>
      <c r="C38" s="21"/>
      <c r="D38" s="21"/>
      <c r="E38" s="225" t="s">
        <v>49</v>
      </c>
      <c r="F38" s="225"/>
      <c r="G38" s="100">
        <v>15</v>
      </c>
      <c r="H38" s="101" t="s">
        <v>75</v>
      </c>
      <c r="I38" s="100"/>
      <c r="J38" s="225" t="str">
        <f>D10</f>
        <v>Vencedor 14</v>
      </c>
      <c r="K38" s="225"/>
      <c r="L38" s="100"/>
      <c r="M38" s="100" t="s">
        <v>35</v>
      </c>
      <c r="N38" s="100"/>
      <c r="O38" s="225" t="str">
        <f>D12</f>
        <v>Perdedor 12</v>
      </c>
      <c r="P38" s="225"/>
      <c r="Q38" s="22"/>
    </row>
    <row r="39" spans="1:17" ht="14.25" thickTop="1" thickBot="1" x14ac:dyDescent="0.25">
      <c r="A39" s="23"/>
      <c r="B39" s="24"/>
      <c r="C39" s="24"/>
      <c r="D39" s="24"/>
      <c r="E39" s="227" t="s">
        <v>49</v>
      </c>
      <c r="F39" s="227"/>
      <c r="G39" s="106">
        <v>16</v>
      </c>
      <c r="H39" s="103" t="s">
        <v>75</v>
      </c>
      <c r="I39" s="106"/>
      <c r="J39" s="227" t="str">
        <f>L18</f>
        <v>Vencedor 12</v>
      </c>
      <c r="K39" s="227"/>
      <c r="L39" s="106"/>
      <c r="M39" s="106" t="s">
        <v>35</v>
      </c>
      <c r="N39" s="106"/>
      <c r="O39" s="227" t="str">
        <f>L20</f>
        <v>Vencedor 15</v>
      </c>
      <c r="P39" s="227"/>
      <c r="Q39" s="25"/>
    </row>
    <row r="41" spans="1:17" x14ac:dyDescent="0.2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</row>
  </sheetData>
  <sheetProtection algorithmName="SHA-512" hashValue="VthGrA3tggAdXt+jtwFnyX0VcswqnlSPOxfdRHfS0+FQ2oFL4Drh4yyFJUSYGaXR9y2hn7KeQZfsTN7Cr19oNg==" saltValue="gxXSRUUOKWe1kIQ3fMwWSA==" spinCount="100000" sheet="1" formatCells="0" formatColumns="0" formatRows="0" insertColumns="0" insertRows="0" insertHyperlinks="0" deleteColumns="0" deleteRows="0" pivotTables="0"/>
  <mergeCells count="53">
    <mergeCell ref="O27:P27"/>
    <mergeCell ref="J23:K23"/>
    <mergeCell ref="J24:K24"/>
    <mergeCell ref="J25:K25"/>
    <mergeCell ref="J27:K27"/>
    <mergeCell ref="J26:K26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J29:K29"/>
    <mergeCell ref="J30:K30"/>
    <mergeCell ref="J31:K31"/>
    <mergeCell ref="J32:K32"/>
    <mergeCell ref="J33:K33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>
      <selection activeCell="I49" sqref="I49"/>
    </sheetView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47"/>
      <c r="C1" s="147"/>
      <c r="D1" s="14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47"/>
      <c r="B2" s="147"/>
      <c r="C2" s="147"/>
      <c r="D2" s="147"/>
      <c r="E2" s="247" t="s">
        <v>38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</row>
    <row r="3" spans="1:16" ht="13.35" customHeight="1" thickBot="1" x14ac:dyDescent="0.25">
      <c r="A3" s="147"/>
      <c r="B3" s="147"/>
      <c r="C3" s="147"/>
      <c r="D3" s="147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2"/>
    </row>
    <row r="4" spans="1:16" ht="17.100000000000001" customHeight="1" x14ac:dyDescent="0.25">
      <c r="A4" s="52"/>
      <c r="B4" s="52"/>
      <c r="C4" s="52"/>
      <c r="D4" s="52"/>
      <c r="E4" s="42"/>
      <c r="F4" s="42"/>
      <c r="G4" s="42"/>
      <c r="H4" s="52"/>
      <c r="I4" s="52"/>
      <c r="J4" s="52"/>
      <c r="K4" s="53" t="s">
        <v>12</v>
      </c>
      <c r="L4" s="53"/>
      <c r="M4" s="53"/>
      <c r="N4" s="54"/>
      <c r="O4" s="52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4"/>
      <c r="I5" s="54"/>
      <c r="J5" s="54"/>
      <c r="K5" s="54" t="s">
        <v>39</v>
      </c>
      <c r="L5" s="54"/>
      <c r="M5" s="55">
        <v>6</v>
      </c>
      <c r="N5" s="53" t="s">
        <v>12</v>
      </c>
      <c r="O5" s="52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3" t="s">
        <v>40</v>
      </c>
      <c r="I6" s="53"/>
      <c r="J6" s="53"/>
      <c r="K6" s="56">
        <v>1</v>
      </c>
      <c r="L6" s="57"/>
      <c r="M6" s="58" t="s">
        <v>39</v>
      </c>
      <c r="N6" s="55">
        <v>15</v>
      </c>
      <c r="O6" s="52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26</v>
      </c>
      <c r="H7" s="59">
        <v>11</v>
      </c>
      <c r="I7" s="54"/>
      <c r="J7" s="54"/>
      <c r="K7" s="60" t="s">
        <v>40</v>
      </c>
      <c r="L7" s="61"/>
      <c r="M7" s="54"/>
      <c r="N7" s="62"/>
      <c r="O7" s="63" t="s">
        <v>12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39</v>
      </c>
      <c r="F8" s="27"/>
      <c r="G8" s="50">
        <v>17</v>
      </c>
      <c r="H8" s="60" t="s">
        <v>26</v>
      </c>
      <c r="I8" s="54"/>
      <c r="J8" s="54"/>
      <c r="K8" s="54" t="s">
        <v>7</v>
      </c>
      <c r="L8" s="54"/>
      <c r="M8" s="54"/>
      <c r="N8" s="62"/>
      <c r="O8" s="64">
        <v>21</v>
      </c>
      <c r="P8" s="44"/>
    </row>
    <row r="9" spans="1:16" ht="17.100000000000001" customHeight="1" x14ac:dyDescent="0.25">
      <c r="A9" s="45"/>
      <c r="B9" s="43"/>
      <c r="C9" s="43"/>
      <c r="D9" s="27" t="s">
        <v>39</v>
      </c>
      <c r="E9" s="50">
        <v>19</v>
      </c>
      <c r="F9" s="43"/>
      <c r="G9" s="32"/>
      <c r="H9" s="53" t="s">
        <v>7</v>
      </c>
      <c r="I9" s="53"/>
      <c r="J9" s="53"/>
      <c r="K9" s="56">
        <v>2</v>
      </c>
      <c r="L9" s="57"/>
      <c r="M9" s="60" t="s">
        <v>42</v>
      </c>
      <c r="N9" s="62"/>
      <c r="O9" s="65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45</v>
      </c>
      <c r="F10" s="43"/>
      <c r="G10" s="30" t="s">
        <v>39</v>
      </c>
      <c r="H10" s="59">
        <v>12</v>
      </c>
      <c r="I10" s="54"/>
      <c r="J10" s="54"/>
      <c r="K10" s="60" t="s">
        <v>42</v>
      </c>
      <c r="L10" s="61"/>
      <c r="M10" s="55">
        <v>7</v>
      </c>
      <c r="N10" s="61" t="s">
        <v>42</v>
      </c>
      <c r="O10" s="65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60" t="s">
        <v>39</v>
      </c>
      <c r="I11" s="54"/>
      <c r="J11" s="54"/>
      <c r="K11" s="53" t="s">
        <v>26</v>
      </c>
      <c r="L11" s="53"/>
      <c r="M11" s="61"/>
      <c r="N11" s="54"/>
      <c r="O11" s="65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4"/>
      <c r="I12" s="54"/>
      <c r="J12" s="54"/>
      <c r="K12" s="63" t="s">
        <v>5</v>
      </c>
      <c r="L12" s="63"/>
      <c r="M12" s="63"/>
      <c r="N12" s="52"/>
      <c r="O12" s="65"/>
      <c r="P12" s="47"/>
    </row>
    <row r="13" spans="1:16" ht="17.100000000000001" customHeight="1" x14ac:dyDescent="0.25">
      <c r="A13" s="45"/>
      <c r="B13" s="27" t="s">
        <v>43</v>
      </c>
      <c r="C13" s="27"/>
      <c r="D13" s="32"/>
      <c r="E13" s="43"/>
      <c r="F13" s="43"/>
      <c r="G13" s="43"/>
      <c r="H13" s="54"/>
      <c r="I13" s="54"/>
      <c r="J13" s="54"/>
      <c r="K13" s="52" t="s">
        <v>44</v>
      </c>
      <c r="L13" s="52"/>
      <c r="M13" s="64">
        <v>9</v>
      </c>
      <c r="N13" s="63" t="s">
        <v>5</v>
      </c>
      <c r="O13" s="65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4"/>
      <c r="I14" s="54"/>
      <c r="J14" s="61" t="s">
        <v>20</v>
      </c>
      <c r="K14" s="66">
        <v>3</v>
      </c>
      <c r="L14" s="67"/>
      <c r="M14" s="68" t="s">
        <v>44</v>
      </c>
      <c r="N14" s="64">
        <v>16</v>
      </c>
      <c r="O14" s="65"/>
      <c r="P14" s="44"/>
    </row>
    <row r="15" spans="1:16" ht="17.100000000000001" customHeight="1" x14ac:dyDescent="0.25">
      <c r="A15" s="45"/>
      <c r="B15" s="30" t="s">
        <v>5</v>
      </c>
      <c r="C15" s="43"/>
      <c r="D15" s="32"/>
      <c r="E15" s="43"/>
      <c r="F15" s="43"/>
      <c r="G15" s="43"/>
      <c r="H15" s="54"/>
      <c r="I15" s="54"/>
      <c r="J15" s="59">
        <v>8</v>
      </c>
      <c r="K15" s="69" t="s">
        <v>20</v>
      </c>
      <c r="L15" s="68"/>
      <c r="M15" s="52"/>
      <c r="N15" s="65"/>
      <c r="O15" s="65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3" t="s">
        <v>20</v>
      </c>
      <c r="I16" s="53"/>
      <c r="J16" s="70"/>
      <c r="K16" s="52" t="s">
        <v>45</v>
      </c>
      <c r="L16" s="52"/>
      <c r="M16" s="52"/>
      <c r="N16" s="65"/>
      <c r="O16" s="68" t="s">
        <v>5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20</v>
      </c>
      <c r="H17" s="59">
        <v>13</v>
      </c>
      <c r="I17" s="54"/>
      <c r="J17" s="70"/>
      <c r="K17" s="71">
        <v>4</v>
      </c>
      <c r="L17" s="67"/>
      <c r="M17" s="63" t="s">
        <v>45</v>
      </c>
      <c r="N17" s="65"/>
      <c r="O17" s="52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20</v>
      </c>
      <c r="F18" s="27"/>
      <c r="G18" s="50">
        <v>18</v>
      </c>
      <c r="H18" s="60" t="s">
        <v>17</v>
      </c>
      <c r="I18" s="54"/>
      <c r="J18" s="117" t="s">
        <v>77</v>
      </c>
      <c r="K18" s="116" t="s">
        <v>77</v>
      </c>
      <c r="L18" s="68"/>
      <c r="M18" s="64">
        <v>10</v>
      </c>
      <c r="N18" s="65"/>
      <c r="O18" s="52"/>
      <c r="P18" s="44"/>
    </row>
    <row r="19" spans="1:17" ht="17.100000000000001" customHeight="1" x14ac:dyDescent="0.25">
      <c r="A19" s="45"/>
      <c r="B19" s="43"/>
      <c r="C19" s="43"/>
      <c r="D19" s="30" t="s">
        <v>42</v>
      </c>
      <c r="E19" s="50">
        <v>20</v>
      </c>
      <c r="F19" s="43"/>
      <c r="G19" s="32"/>
      <c r="H19" s="54"/>
      <c r="I19" s="54"/>
      <c r="J19" s="54"/>
      <c r="K19" s="52" t="s">
        <v>17</v>
      </c>
      <c r="L19" s="52"/>
      <c r="M19" s="65"/>
      <c r="N19" s="68" t="s">
        <v>45</v>
      </c>
      <c r="O19" s="52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42</v>
      </c>
      <c r="F20" s="43"/>
      <c r="G20" s="32"/>
      <c r="H20" s="114" t="s">
        <v>77</v>
      </c>
      <c r="I20" s="53"/>
      <c r="J20" s="53"/>
      <c r="K20" s="66">
        <v>5</v>
      </c>
      <c r="L20" s="67"/>
      <c r="M20" s="68" t="s">
        <v>17</v>
      </c>
      <c r="N20" s="52"/>
      <c r="O20" s="52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44</v>
      </c>
      <c r="H21" s="59">
        <v>14</v>
      </c>
      <c r="I21" s="54"/>
      <c r="J21" s="54"/>
      <c r="K21" s="113" t="s">
        <v>77</v>
      </c>
      <c r="L21" s="68"/>
      <c r="M21" s="52"/>
      <c r="N21" s="52"/>
      <c r="O21" s="52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60" t="s">
        <v>44</v>
      </c>
      <c r="I22" s="54"/>
      <c r="J22" s="54"/>
      <c r="K22" s="52"/>
      <c r="L22" s="52"/>
      <c r="M22" s="52"/>
      <c r="N22" s="52"/>
      <c r="O22" s="52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2"/>
      <c r="I23" s="52"/>
      <c r="J23" s="52"/>
      <c r="K23" s="52" t="s">
        <v>12</v>
      </c>
      <c r="L23" s="52"/>
      <c r="M23" s="52"/>
      <c r="N23" s="52"/>
      <c r="O23" s="52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3"/>
      <c r="I24" s="63"/>
      <c r="J24" s="63"/>
      <c r="K24" s="66">
        <v>24</v>
      </c>
      <c r="L24" s="67"/>
      <c r="M24" s="63"/>
      <c r="N24" s="63"/>
      <c r="O24" s="63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2"/>
      <c r="I25" s="52"/>
      <c r="J25" s="52"/>
      <c r="K25" s="69" t="s">
        <v>47</v>
      </c>
      <c r="L25" s="72">
        <v>25</v>
      </c>
      <c r="M25" s="52"/>
      <c r="N25" s="52"/>
      <c r="O25" s="52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2"/>
      <c r="E27" s="239" t="s">
        <v>29</v>
      </c>
      <c r="F27" s="239"/>
      <c r="G27" s="195" t="s">
        <v>30</v>
      </c>
      <c r="H27" s="195" t="s">
        <v>31</v>
      </c>
      <c r="I27" s="195" t="s">
        <v>32</v>
      </c>
      <c r="J27" s="253" t="s">
        <v>33</v>
      </c>
      <c r="K27" s="254"/>
      <c r="L27" s="195" t="s">
        <v>34</v>
      </c>
      <c r="M27" s="195" t="s">
        <v>35</v>
      </c>
      <c r="N27" s="195" t="s">
        <v>34</v>
      </c>
      <c r="O27" s="253" t="s">
        <v>33</v>
      </c>
      <c r="P27" s="255"/>
      <c r="Q27" s="126"/>
    </row>
    <row r="28" spans="1:17" ht="15.75" x14ac:dyDescent="0.25">
      <c r="A28" s="41"/>
      <c r="B28" s="42"/>
      <c r="C28" s="42"/>
      <c r="D28" s="52"/>
      <c r="E28" s="235" t="s">
        <v>48</v>
      </c>
      <c r="F28" s="235"/>
      <c r="G28" s="196">
        <v>1</v>
      </c>
      <c r="H28" s="171">
        <v>44696</v>
      </c>
      <c r="I28" s="178">
        <v>0.35416666666666669</v>
      </c>
      <c r="J28" s="240" t="str">
        <f>K5</f>
        <v>YANMAR</v>
      </c>
      <c r="K28" s="241"/>
      <c r="L28" s="179">
        <v>8</v>
      </c>
      <c r="M28" s="179" t="s">
        <v>35</v>
      </c>
      <c r="N28" s="179">
        <v>5</v>
      </c>
      <c r="O28" s="240" t="str">
        <f>K7</f>
        <v>NIDEC</v>
      </c>
      <c r="P28" s="245"/>
      <c r="Q28" s="126"/>
    </row>
    <row r="29" spans="1:17" s="126" customFormat="1" ht="15.75" x14ac:dyDescent="0.25">
      <c r="A29" s="136"/>
      <c r="B29" s="52"/>
      <c r="C29" s="52"/>
      <c r="D29" s="52"/>
      <c r="E29" s="235" t="s">
        <v>48</v>
      </c>
      <c r="F29" s="235"/>
      <c r="G29" s="196">
        <v>2</v>
      </c>
      <c r="H29" s="171">
        <v>44696</v>
      </c>
      <c r="I29" s="178">
        <v>0.39583333333333331</v>
      </c>
      <c r="J29" s="240" t="str">
        <f>K8</f>
        <v>MIBA</v>
      </c>
      <c r="K29" s="241"/>
      <c r="L29" s="179">
        <v>5</v>
      </c>
      <c r="M29" s="179" t="s">
        <v>35</v>
      </c>
      <c r="N29" s="179">
        <v>8</v>
      </c>
      <c r="O29" s="240" t="str">
        <f>K10</f>
        <v>PLASTEK</v>
      </c>
      <c r="P29" s="245"/>
    </row>
    <row r="30" spans="1:17" ht="15.75" x14ac:dyDescent="0.25">
      <c r="A30" s="41"/>
      <c r="B30" s="42"/>
      <c r="C30" s="42"/>
      <c r="D30" s="52"/>
      <c r="E30" s="235" t="s">
        <v>48</v>
      </c>
      <c r="F30" s="235"/>
      <c r="G30" s="196">
        <v>3</v>
      </c>
      <c r="H30" s="171">
        <v>44696</v>
      </c>
      <c r="I30" s="178">
        <v>0.4375</v>
      </c>
      <c r="J30" s="240" t="str">
        <f>K13</f>
        <v>PECVAL</v>
      </c>
      <c r="K30" s="241"/>
      <c r="L30" s="179">
        <v>4</v>
      </c>
      <c r="M30" s="179" t="s">
        <v>35</v>
      </c>
      <c r="N30" s="179">
        <v>2</v>
      </c>
      <c r="O30" s="240" t="str">
        <f>K15</f>
        <v>SEW</v>
      </c>
      <c r="P30" s="245"/>
      <c r="Q30" s="126"/>
    </row>
    <row r="31" spans="1:17" s="126" customFormat="1" ht="15.75" x14ac:dyDescent="0.25">
      <c r="A31" s="136"/>
      <c r="B31" s="52"/>
      <c r="C31" s="52"/>
      <c r="D31" s="52"/>
      <c r="E31" s="235" t="s">
        <v>48</v>
      </c>
      <c r="F31" s="235"/>
      <c r="G31" s="196">
        <v>4</v>
      </c>
      <c r="H31" s="121"/>
      <c r="I31" s="122"/>
      <c r="J31" s="240" t="str">
        <f>K16</f>
        <v>CIPEC</v>
      </c>
      <c r="K31" s="241"/>
      <c r="L31" s="179">
        <v>2</v>
      </c>
      <c r="M31" s="179" t="s">
        <v>35</v>
      </c>
      <c r="N31" s="179">
        <v>0</v>
      </c>
      <c r="O31" s="258" t="str">
        <f>K18</f>
        <v>Desistência</v>
      </c>
      <c r="P31" s="259"/>
    </row>
    <row r="32" spans="1:17" ht="15.75" x14ac:dyDescent="0.25">
      <c r="A32" s="41"/>
      <c r="B32" s="42"/>
      <c r="C32" s="42"/>
      <c r="D32" s="52"/>
      <c r="E32" s="235" t="s">
        <v>48</v>
      </c>
      <c r="F32" s="235"/>
      <c r="G32" s="196">
        <v>5</v>
      </c>
      <c r="H32" s="121"/>
      <c r="I32" s="122"/>
      <c r="J32" s="240" t="str">
        <f>K19</f>
        <v>ELDOR</v>
      </c>
      <c r="K32" s="241"/>
      <c r="L32" s="179">
        <v>2</v>
      </c>
      <c r="M32" s="179" t="s">
        <v>35</v>
      </c>
      <c r="N32" s="179">
        <v>0</v>
      </c>
      <c r="O32" s="258" t="str">
        <f>K21</f>
        <v>Desistência</v>
      </c>
      <c r="P32" s="259"/>
      <c r="Q32" s="126"/>
    </row>
    <row r="33" spans="1:17" s="126" customFormat="1" ht="15.75" x14ac:dyDescent="0.25">
      <c r="A33" s="136"/>
      <c r="B33" s="52"/>
      <c r="C33" s="52"/>
      <c r="D33" s="52"/>
      <c r="E33" s="235" t="s">
        <v>48</v>
      </c>
      <c r="F33" s="235"/>
      <c r="G33" s="196">
        <v>6</v>
      </c>
      <c r="H33" s="171">
        <v>44703</v>
      </c>
      <c r="I33" s="178">
        <v>0.34375</v>
      </c>
      <c r="J33" s="240" t="str">
        <f>K4</f>
        <v>JOHN DEERE</v>
      </c>
      <c r="K33" s="241"/>
      <c r="L33" s="179">
        <v>6</v>
      </c>
      <c r="M33" s="179" t="s">
        <v>35</v>
      </c>
      <c r="N33" s="179">
        <v>0</v>
      </c>
      <c r="O33" s="240" t="str">
        <f>M6</f>
        <v>YANMAR</v>
      </c>
      <c r="P33" s="245"/>
    </row>
    <row r="34" spans="1:17" ht="15.75" x14ac:dyDescent="0.25">
      <c r="A34" s="41"/>
      <c r="B34" s="42"/>
      <c r="C34" s="42"/>
      <c r="D34" s="52"/>
      <c r="E34" s="235" t="s">
        <v>48</v>
      </c>
      <c r="F34" s="235"/>
      <c r="G34" s="196">
        <v>7</v>
      </c>
      <c r="H34" s="171">
        <v>44703</v>
      </c>
      <c r="I34" s="178">
        <v>0.39583333333333331</v>
      </c>
      <c r="J34" s="240" t="str">
        <f>M9</f>
        <v>PLASTEK</v>
      </c>
      <c r="K34" s="241"/>
      <c r="L34" s="179">
        <v>6</v>
      </c>
      <c r="M34" s="179" t="s">
        <v>35</v>
      </c>
      <c r="N34" s="179">
        <v>2</v>
      </c>
      <c r="O34" s="240" t="str">
        <f>K11</f>
        <v>SCHOTT</v>
      </c>
      <c r="P34" s="245"/>
      <c r="Q34" s="126"/>
    </row>
    <row r="35" spans="1:17" s="126" customFormat="1" ht="15.75" x14ac:dyDescent="0.25">
      <c r="A35" s="136"/>
      <c r="B35" s="52"/>
      <c r="C35" s="52"/>
      <c r="D35" s="52"/>
      <c r="E35" s="235" t="s">
        <v>48</v>
      </c>
      <c r="F35" s="235"/>
      <c r="G35" s="196">
        <v>8</v>
      </c>
      <c r="H35" s="121"/>
      <c r="I35" s="122"/>
      <c r="J35" s="240" t="str">
        <f>J14</f>
        <v>SEW</v>
      </c>
      <c r="K35" s="241"/>
      <c r="L35" s="179">
        <v>2</v>
      </c>
      <c r="M35" s="179" t="s">
        <v>35</v>
      </c>
      <c r="N35" s="179">
        <v>0</v>
      </c>
      <c r="O35" s="258" t="str">
        <f>J18</f>
        <v>Desistência</v>
      </c>
      <c r="P35" s="259"/>
    </row>
    <row r="36" spans="1:17" ht="15.75" x14ac:dyDescent="0.25">
      <c r="A36" s="41"/>
      <c r="B36" s="42"/>
      <c r="C36" s="42"/>
      <c r="D36" s="52"/>
      <c r="E36" s="235" t="s">
        <v>48</v>
      </c>
      <c r="F36" s="235"/>
      <c r="G36" s="196">
        <v>9</v>
      </c>
      <c r="H36" s="171">
        <v>44703</v>
      </c>
      <c r="I36" s="178">
        <v>0.4375</v>
      </c>
      <c r="J36" s="240" t="str">
        <f>K12</f>
        <v>IRANI</v>
      </c>
      <c r="K36" s="241"/>
      <c r="L36" s="179">
        <v>6</v>
      </c>
      <c r="M36" s="179" t="s">
        <v>35</v>
      </c>
      <c r="N36" s="179">
        <v>0</v>
      </c>
      <c r="O36" s="240" t="str">
        <f>M14</f>
        <v>PECVAL</v>
      </c>
      <c r="P36" s="245"/>
      <c r="Q36" s="126"/>
    </row>
    <row r="37" spans="1:17" s="126" customFormat="1" ht="15.75" x14ac:dyDescent="0.25">
      <c r="A37" s="136"/>
      <c r="B37" s="52"/>
      <c r="C37" s="52"/>
      <c r="D37" s="52"/>
      <c r="E37" s="235" t="s">
        <v>48</v>
      </c>
      <c r="F37" s="235"/>
      <c r="G37" s="196">
        <v>10</v>
      </c>
      <c r="H37" s="171">
        <v>44703</v>
      </c>
      <c r="I37" s="178">
        <v>0.47916666666666669</v>
      </c>
      <c r="J37" s="240" t="str">
        <f>M17</f>
        <v>CIPEC</v>
      </c>
      <c r="K37" s="241"/>
      <c r="L37" s="179">
        <v>4</v>
      </c>
      <c r="M37" s="179" t="s">
        <v>35</v>
      </c>
      <c r="N37" s="179">
        <v>2</v>
      </c>
      <c r="O37" s="240" t="str">
        <f>M20</f>
        <v>ELDOR</v>
      </c>
      <c r="P37" s="245"/>
    </row>
    <row r="38" spans="1:17" ht="15.75" x14ac:dyDescent="0.25">
      <c r="A38" s="41"/>
      <c r="B38" s="42"/>
      <c r="C38" s="42"/>
      <c r="D38" s="52"/>
      <c r="E38" s="235" t="s">
        <v>48</v>
      </c>
      <c r="F38" s="235"/>
      <c r="G38" s="196">
        <v>11</v>
      </c>
      <c r="H38" s="171">
        <v>44710</v>
      </c>
      <c r="I38" s="178">
        <v>0.34375</v>
      </c>
      <c r="J38" s="240" t="str">
        <f>H6</f>
        <v>NIDEC</v>
      </c>
      <c r="K38" s="241"/>
      <c r="L38" s="179">
        <v>2</v>
      </c>
      <c r="M38" s="179" t="s">
        <v>35</v>
      </c>
      <c r="N38" s="179">
        <v>5</v>
      </c>
      <c r="O38" s="240" t="str">
        <f>H8</f>
        <v>SCHOTT</v>
      </c>
      <c r="P38" s="245"/>
      <c r="Q38" s="126"/>
    </row>
    <row r="39" spans="1:17" ht="15.75" x14ac:dyDescent="0.25">
      <c r="A39" s="41"/>
      <c r="B39" s="42"/>
      <c r="C39" s="42"/>
      <c r="D39" s="52"/>
      <c r="E39" s="235" t="s">
        <v>48</v>
      </c>
      <c r="F39" s="235"/>
      <c r="G39" s="196">
        <v>12</v>
      </c>
      <c r="H39" s="171">
        <v>44717</v>
      </c>
      <c r="I39" s="178">
        <v>0.41666666666666669</v>
      </c>
      <c r="J39" s="240" t="str">
        <f>H9</f>
        <v>MIBA</v>
      </c>
      <c r="K39" s="241"/>
      <c r="L39" s="179">
        <v>3</v>
      </c>
      <c r="M39" s="179" t="s">
        <v>35</v>
      </c>
      <c r="N39" s="179">
        <v>5</v>
      </c>
      <c r="O39" s="240" t="str">
        <f>H11</f>
        <v>YANMAR</v>
      </c>
      <c r="P39" s="245"/>
      <c r="Q39" s="126"/>
    </row>
    <row r="40" spans="1:17" ht="15.75" x14ac:dyDescent="0.25">
      <c r="A40" s="41"/>
      <c r="B40" s="42"/>
      <c r="C40" s="42"/>
      <c r="D40" s="52"/>
      <c r="E40" s="235" t="s">
        <v>48</v>
      </c>
      <c r="F40" s="235"/>
      <c r="G40" s="196">
        <v>13</v>
      </c>
      <c r="H40" s="171">
        <v>44710</v>
      </c>
      <c r="I40" s="178">
        <v>0.39583333333333331</v>
      </c>
      <c r="J40" s="240" t="str">
        <f>H16</f>
        <v>SEW</v>
      </c>
      <c r="K40" s="241"/>
      <c r="L40" s="179">
        <v>4</v>
      </c>
      <c r="M40" s="179" t="s">
        <v>35</v>
      </c>
      <c r="N40" s="179">
        <v>0</v>
      </c>
      <c r="O40" s="240" t="str">
        <f>H18</f>
        <v>ELDOR</v>
      </c>
      <c r="P40" s="245"/>
      <c r="Q40" s="126"/>
    </row>
    <row r="41" spans="1:17" ht="15.75" x14ac:dyDescent="0.25">
      <c r="A41" s="41"/>
      <c r="B41" s="42"/>
      <c r="C41" s="42"/>
      <c r="D41" s="52"/>
      <c r="E41" s="235" t="s">
        <v>48</v>
      </c>
      <c r="F41" s="235"/>
      <c r="G41" s="196">
        <v>14</v>
      </c>
      <c r="H41" s="121"/>
      <c r="I41" s="122"/>
      <c r="J41" s="258" t="str">
        <f>H20</f>
        <v>Desistência</v>
      </c>
      <c r="K41" s="260"/>
      <c r="L41" s="179">
        <v>0</v>
      </c>
      <c r="M41" s="179" t="s">
        <v>35</v>
      </c>
      <c r="N41" s="179">
        <v>2</v>
      </c>
      <c r="O41" s="240" t="str">
        <f>H22</f>
        <v>PECVAL</v>
      </c>
      <c r="P41" s="245"/>
      <c r="Q41" s="126"/>
    </row>
    <row r="42" spans="1:17" ht="15.75" x14ac:dyDescent="0.25">
      <c r="A42" s="41"/>
      <c r="B42" s="42"/>
      <c r="C42" s="42"/>
      <c r="D42" s="52"/>
      <c r="E42" s="235" t="s">
        <v>48</v>
      </c>
      <c r="F42" s="235"/>
      <c r="G42" s="196">
        <v>15</v>
      </c>
      <c r="H42" s="171">
        <v>44710</v>
      </c>
      <c r="I42" s="178">
        <v>0.4375</v>
      </c>
      <c r="J42" s="240" t="str">
        <f>N5</f>
        <v>JOHN DEERE</v>
      </c>
      <c r="K42" s="241"/>
      <c r="L42" s="179">
        <v>3</v>
      </c>
      <c r="M42" s="179" t="s">
        <v>35</v>
      </c>
      <c r="N42" s="179">
        <v>1</v>
      </c>
      <c r="O42" s="240" t="str">
        <f>N10</f>
        <v>PLASTEK</v>
      </c>
      <c r="P42" s="245"/>
      <c r="Q42" s="126"/>
    </row>
    <row r="43" spans="1:17" ht="15.75" x14ac:dyDescent="0.25">
      <c r="A43" s="41"/>
      <c r="B43" s="42"/>
      <c r="C43" s="42"/>
      <c r="D43" s="52"/>
      <c r="E43" s="235" t="s">
        <v>48</v>
      </c>
      <c r="F43" s="235"/>
      <c r="G43" s="196">
        <v>16</v>
      </c>
      <c r="H43" s="171">
        <v>44710</v>
      </c>
      <c r="I43" s="178">
        <v>0.47916666666666669</v>
      </c>
      <c r="J43" s="240" t="str">
        <f>N13</f>
        <v>IRANI</v>
      </c>
      <c r="K43" s="241"/>
      <c r="L43" s="179">
        <v>8</v>
      </c>
      <c r="M43" s="179" t="s">
        <v>35</v>
      </c>
      <c r="N43" s="179">
        <v>1</v>
      </c>
      <c r="O43" s="240" t="str">
        <f>N19</f>
        <v>CIPEC</v>
      </c>
      <c r="P43" s="245"/>
      <c r="Q43" s="126"/>
    </row>
    <row r="44" spans="1:17" ht="15.75" x14ac:dyDescent="0.25">
      <c r="A44" s="41"/>
      <c r="B44" s="42"/>
      <c r="C44" s="42"/>
      <c r="D44" s="52"/>
      <c r="E44" s="235" t="s">
        <v>48</v>
      </c>
      <c r="F44" s="235"/>
      <c r="G44" s="196">
        <v>17</v>
      </c>
      <c r="H44" s="171">
        <v>44724</v>
      </c>
      <c r="I44" s="178">
        <v>0.39583333333333331</v>
      </c>
      <c r="J44" s="240" t="str">
        <f>G7</f>
        <v>SCHOTT</v>
      </c>
      <c r="K44" s="241"/>
      <c r="L44" s="179">
        <v>5</v>
      </c>
      <c r="M44" s="179" t="s">
        <v>35</v>
      </c>
      <c r="N44" s="179">
        <v>11</v>
      </c>
      <c r="O44" s="240" t="str">
        <f>G10</f>
        <v>YANMAR</v>
      </c>
      <c r="P44" s="245"/>
    </row>
    <row r="45" spans="1:17" ht="15.75" x14ac:dyDescent="0.25">
      <c r="A45" s="41"/>
      <c r="B45" s="42"/>
      <c r="C45" s="42"/>
      <c r="D45" s="52"/>
      <c r="E45" s="235" t="s">
        <v>48</v>
      </c>
      <c r="F45" s="235"/>
      <c r="G45" s="196">
        <v>18</v>
      </c>
      <c r="H45" s="171">
        <v>44717</v>
      </c>
      <c r="I45" s="178">
        <v>0.45833333333333331</v>
      </c>
      <c r="J45" s="240" t="str">
        <f>G17</f>
        <v>SEW</v>
      </c>
      <c r="K45" s="241"/>
      <c r="L45" s="179" t="s">
        <v>99</v>
      </c>
      <c r="M45" s="179" t="s">
        <v>35</v>
      </c>
      <c r="N45" s="179" t="s">
        <v>100</v>
      </c>
      <c r="O45" s="240" t="str">
        <f>G21</f>
        <v>PECVAL</v>
      </c>
      <c r="P45" s="245"/>
    </row>
    <row r="46" spans="1:17" ht="15.75" x14ac:dyDescent="0.25">
      <c r="A46" s="41"/>
      <c r="B46" s="42"/>
      <c r="C46" s="42"/>
      <c r="D46" s="52"/>
      <c r="E46" s="235" t="s">
        <v>48</v>
      </c>
      <c r="F46" s="235"/>
      <c r="G46" s="196">
        <v>19</v>
      </c>
      <c r="H46" s="171">
        <v>44738</v>
      </c>
      <c r="I46" s="178">
        <v>0.35416666666666669</v>
      </c>
      <c r="J46" s="240" t="str">
        <f>E8</f>
        <v>YANMAR</v>
      </c>
      <c r="K46" s="241"/>
      <c r="L46" s="179">
        <v>14</v>
      </c>
      <c r="M46" s="179" t="s">
        <v>35</v>
      </c>
      <c r="N46" s="179">
        <v>0</v>
      </c>
      <c r="O46" s="240" t="str">
        <f>E10</f>
        <v>CIPEC</v>
      </c>
      <c r="P46" s="245"/>
    </row>
    <row r="47" spans="1:17" ht="15.75" x14ac:dyDescent="0.25">
      <c r="A47" s="41"/>
      <c r="B47" s="42"/>
      <c r="C47" s="42"/>
      <c r="D47" s="52"/>
      <c r="E47" s="235" t="s">
        <v>48</v>
      </c>
      <c r="F47" s="235"/>
      <c r="G47" s="196">
        <v>20</v>
      </c>
      <c r="H47" s="171">
        <v>44724</v>
      </c>
      <c r="I47" s="178">
        <v>0.35416666666666669</v>
      </c>
      <c r="J47" s="240" t="str">
        <f>E18</f>
        <v>SEW</v>
      </c>
      <c r="K47" s="241"/>
      <c r="L47" s="179">
        <v>2</v>
      </c>
      <c r="M47" s="179" t="s">
        <v>35</v>
      </c>
      <c r="N47" s="179">
        <v>6</v>
      </c>
      <c r="O47" s="240" t="str">
        <f>E20</f>
        <v>PLASTEK</v>
      </c>
      <c r="P47" s="245"/>
    </row>
    <row r="48" spans="1:17" ht="15.75" x14ac:dyDescent="0.25">
      <c r="A48" s="41"/>
      <c r="B48" s="42"/>
      <c r="C48" s="42"/>
      <c r="D48" s="42"/>
      <c r="E48" s="235" t="s">
        <v>48</v>
      </c>
      <c r="F48" s="235"/>
      <c r="G48" s="196">
        <v>21</v>
      </c>
      <c r="H48" s="171">
        <v>44738</v>
      </c>
      <c r="I48" s="178">
        <v>0.39583333333333331</v>
      </c>
      <c r="J48" s="240" t="str">
        <f>O7</f>
        <v>JOHN DEERE</v>
      </c>
      <c r="K48" s="241"/>
      <c r="L48" s="179">
        <v>5</v>
      </c>
      <c r="M48" s="179" t="s">
        <v>35</v>
      </c>
      <c r="N48" s="179">
        <v>1</v>
      </c>
      <c r="O48" s="240" t="str">
        <f>O16</f>
        <v>IRANI</v>
      </c>
      <c r="P48" s="245"/>
    </row>
    <row r="49" spans="1:16" ht="15.75" x14ac:dyDescent="0.25">
      <c r="A49" s="41"/>
      <c r="B49" s="42"/>
      <c r="C49" s="42"/>
      <c r="D49" s="42"/>
      <c r="E49" s="273" t="s">
        <v>48</v>
      </c>
      <c r="F49" s="273"/>
      <c r="G49" s="274">
        <v>22</v>
      </c>
      <c r="H49" s="275">
        <v>44745</v>
      </c>
      <c r="I49" s="276">
        <v>0.39583333333333331</v>
      </c>
      <c r="J49" s="277" t="s">
        <v>39</v>
      </c>
      <c r="K49" s="278"/>
      <c r="L49" s="279"/>
      <c r="M49" s="274" t="s">
        <v>35</v>
      </c>
      <c r="N49" s="279"/>
      <c r="O49" s="277" t="str">
        <f>D19</f>
        <v>PLASTEK</v>
      </c>
      <c r="P49" s="280"/>
    </row>
    <row r="50" spans="1:16" ht="16.5" thickBot="1" x14ac:dyDescent="0.3">
      <c r="A50" s="41"/>
      <c r="B50" s="42"/>
      <c r="C50" s="42"/>
      <c r="D50" s="42"/>
      <c r="E50" s="236" t="s">
        <v>48</v>
      </c>
      <c r="F50" s="236"/>
      <c r="G50" s="197">
        <v>23</v>
      </c>
      <c r="H50" s="75">
        <v>44752</v>
      </c>
      <c r="I50" s="77">
        <v>0.375</v>
      </c>
      <c r="J50" s="242" t="str">
        <f>B13</f>
        <v>Vencedor 22</v>
      </c>
      <c r="K50" s="243"/>
      <c r="L50" s="51"/>
      <c r="M50" s="197" t="s">
        <v>35</v>
      </c>
      <c r="N50" s="51"/>
      <c r="O50" s="242" t="s">
        <v>5</v>
      </c>
      <c r="P50" s="246"/>
    </row>
    <row r="51" spans="1:16" ht="16.5" thickBot="1" x14ac:dyDescent="0.3">
      <c r="A51" s="42"/>
      <c r="B51" s="42"/>
      <c r="C51" s="42"/>
      <c r="D51" s="42"/>
      <c r="E51" s="233" t="s">
        <v>48</v>
      </c>
      <c r="F51" s="234"/>
      <c r="G51" s="194">
        <v>24</v>
      </c>
      <c r="H51" s="76">
        <v>44759</v>
      </c>
      <c r="I51" s="78">
        <v>0.39583333333333331</v>
      </c>
      <c r="J51" s="237" t="s">
        <v>12</v>
      </c>
      <c r="K51" s="238"/>
      <c r="L51" s="73"/>
      <c r="M51" s="74" t="s">
        <v>35</v>
      </c>
      <c r="N51" s="73"/>
      <c r="O51" s="237" t="str">
        <f>K25</f>
        <v>Vencedor 23</v>
      </c>
      <c r="P51" s="244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m+dgeSRsPh1jZAOXf0OmW4s8PLNGlg7lGFYrTCIXV2XqHPAHSRMFRb+OwE+2NR3hHOBA9+1ESqqT4t+D6ZiyHQ==" saltValue="Ee+tA9kQksEPta/QJ8nE+g==" spinCount="100000" sheet="1" formatCells="0" formatColumns="0" formatRows="0" insertColumns="0" insertRows="0" insertHyperlinks="0" deleteColumns="0" deleteRows="0" sort="0" autoFilter="0" pivotTables="0"/>
  <mergeCells count="76">
    <mergeCell ref="E2:P3"/>
    <mergeCell ref="J27:K27"/>
    <mergeCell ref="O27:P27"/>
    <mergeCell ref="J28:K28"/>
    <mergeCell ref="J29:K29"/>
    <mergeCell ref="O28:P28"/>
    <mergeCell ref="O29:P29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J37:K37"/>
    <mergeCell ref="J38:K38"/>
    <mergeCell ref="J39:K39"/>
    <mergeCell ref="J49:K49"/>
    <mergeCell ref="J50:K50"/>
    <mergeCell ref="J40:K40"/>
    <mergeCell ref="J41:K41"/>
    <mergeCell ref="J42:K42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51:F51"/>
    <mergeCell ref="E45:F45"/>
    <mergeCell ref="E46:F46"/>
    <mergeCell ref="E47:F47"/>
    <mergeCell ref="E48:F48"/>
    <mergeCell ref="E49:F49"/>
    <mergeCell ref="E50:F5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4</vt:i4>
      </vt:variant>
    </vt:vector>
  </HeadingPairs>
  <TitlesOfParts>
    <vt:vector size="28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2022-05-30T15:12:34Z</cp:lastPrinted>
  <dcterms:created xsi:type="dcterms:W3CDTF">2022-04-28T14:39:50Z</dcterms:created>
  <dcterms:modified xsi:type="dcterms:W3CDTF">2022-06-28T17:13:49Z</dcterms:modified>
</cp:coreProperties>
</file>